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bookViews>
    <workbookView xWindow="-15" yWindow="-15" windowWidth="19320" windowHeight="8205" tabRatio="661"/>
  </bookViews>
  <sheets>
    <sheet name="2017Dec" sheetId="72" r:id="rId1"/>
    <sheet name="2017Nov" sheetId="71" r:id="rId2"/>
    <sheet name="2017Oct" sheetId="70" r:id="rId3"/>
    <sheet name="2017Sept" sheetId="69" r:id="rId4"/>
    <sheet name="2017Aug" sheetId="68" r:id="rId5"/>
    <sheet name="2017JULY" sheetId="67" r:id="rId6"/>
    <sheet name="2017JUNE" sheetId="66" r:id="rId7"/>
    <sheet name="2017MAY" sheetId="65" r:id="rId8"/>
  </sheets>
  <definedNames>
    <definedName name="_xlnm.Print_Area" localSheetId="4">'2017Aug'!$A$5:$F$68</definedName>
    <definedName name="_xlnm.Print_Area" localSheetId="0">'2017Dec'!$A$5:$F$69</definedName>
    <definedName name="_xlnm.Print_Area" localSheetId="5">'2017JULY'!$A$5:$F$68</definedName>
    <definedName name="_xlnm.Print_Area" localSheetId="6">'2017JUNE'!$A$5:$F$68</definedName>
    <definedName name="_xlnm.Print_Area" localSheetId="7">'2017MAY'!$A$5:$F$68</definedName>
    <definedName name="_xlnm.Print_Area" localSheetId="1">'2017Nov'!$A$5:$F$68</definedName>
    <definedName name="_xlnm.Print_Area" localSheetId="2">'2017Oct'!$A$5:$F$68</definedName>
    <definedName name="_xlnm.Print_Area" localSheetId="3">'2017Sept'!$A$5:$F$68</definedName>
    <definedName name="_xlnm.Print_Titles" localSheetId="4">'2017Aug'!$2:$4</definedName>
    <definedName name="_xlnm.Print_Titles" localSheetId="0">'2017Dec'!$2:$4</definedName>
    <definedName name="_xlnm.Print_Titles" localSheetId="5">'2017JULY'!$2:$4</definedName>
    <definedName name="_xlnm.Print_Titles" localSheetId="6">'2017JUNE'!$2:$4</definedName>
    <definedName name="_xlnm.Print_Titles" localSheetId="7">'2017MAY'!$2:$4</definedName>
    <definedName name="_xlnm.Print_Titles" localSheetId="1">'2017Nov'!$2:$4</definedName>
    <definedName name="_xlnm.Print_Titles" localSheetId="2">'2017Oct'!$2:$4</definedName>
    <definedName name="_xlnm.Print_Titles" localSheetId="3">'2017Sept'!$2:$4</definedName>
  </definedNames>
  <calcPr calcId="152511"/>
  <webPublishing allowPng="1" targetScreenSize="1024x768" codePage="1252"/>
  <webPublishObjects count="38">
    <webPublishObject id="29810" divId="schedule_29810" destinationFile="W:\Page.mht"/>
    <webPublishObject id="5074" divId="schedule_5074" destinationFile="Z:\schedule.htm"/>
    <webPublishObject id="2294" divId="schedule_2294" destinationFile="C:\Users\robbie\AppData\Roaming\Microsoft\Windows\Network Shortcuts\schedule.htm"/>
    <webPublishObject id="7719" divId="schedule_7719" destinationFile="W:\schedule.htm"/>
    <webPublishObject id="12582" divId="schedule_12582" destinationFile="W:\schedule.htm"/>
    <webPublishObject id="29559" divId="schedule_29559" destinationFile="C:\Users\robbie\Virtual Machines\schedule.htm"/>
    <webPublishObject id="7573" divId="schedule_7573" destinationFile="W:\schedule.htm"/>
    <webPublishObject id="13696" divId="schedule_13696" destinationFile="W:\schedule.htm"/>
    <webPublishObject id="2185" divId="schedule_2185" destinationFile="W:\schedule.htm"/>
    <webPublishObject id="12650" divId="schedule_12650" destinationFile="W:\schedule.htm"/>
    <webPublishObject id="3368" divId="schedule_3368" destinationFile="W:\schedule.htm"/>
    <webPublishObject id="23501" divId="schedule_23501" destinationFile="W:\schedule.htm"/>
    <webPublishObject id="10032" divId="schedule_10032" destinationFile="W:\schedule.htm"/>
    <webPublishObject id="28188" divId="schedule_28188" destinationFile="W:\schedule.mht"/>
    <webPublishObject id="11629" divId="schedule_11629" destinationFile="W:\schedule.htm"/>
    <webPublishObject id="24010" divId="schedule_24010" destinationFile="W:\schedule.htm"/>
    <webPublishObject id="3424" divId="schedule_3424" destinationFile="W:\schedule.htm"/>
    <webPublishObject id="13299" divId="schedule_13299" destinationFile="W:\schedule.htm"/>
    <webPublishObject id="17177" divId="schedule_17177" destinationFile="W:\schedule.htm"/>
    <webPublishObject id="32614" divId="schedule_32614" destinationFile="W:\schedule.htm"/>
    <webPublishObject id="12822" divId="schedule_12822" destinationFile="W:\schedule.htm"/>
    <webPublishObject id="3431" divId="schedule_3431" destinationFile="W:\schedule.htm"/>
    <webPublishObject id="4111" divId="schedule_4111" destinationFile="W:\schedule.htm"/>
    <webPublishObject id="19017" divId="schedule_19017" destinationFile="W:\schedule.htm"/>
    <webPublishObject id="22532" divId="schedule_22532" destinationFile="W:\schedule.htm"/>
    <webPublishObject id="9232" divId="schedule_9232" destinationFile="W:\schedule.mht"/>
    <webPublishObject id="19066" divId="schedule_19066" destinationFile="W:\schedule.htm"/>
    <webPublishObject id="16283" divId="schedule_16283" destinationFile="W:\schedule.htm"/>
    <webPublishObject id="8103" divId="schedule_8103" destinationFile="W:\schedule.htm"/>
    <webPublishObject id="11396" divId="schedule_11396" destinationFile="W:\schedule.htm"/>
    <webPublishObject id="30327" divId="schedule_30327" destinationFile="W:\schedule.htm"/>
    <webPublishObject id="7498" divId="schedule_7498" destinationFile="W:\schedule.htm"/>
    <webPublishObject id="28155" divId="schedule_28155" destinationFile="\\HYDEWEBISIS\schedules\schedule.htm"/>
    <webPublishObject id="22444" divId="schedule_22444" destinationFile="\\HYDEWEBISIS\schedules\schedule.htm"/>
    <webPublishObject id="13041" divId="schedule_13041" destinationFile="\\HYDEWEBISIS\schedules\schedule.htm"/>
    <webPublishObject id="18244" divId="schedule_18244" destinationFile="\\HYDEWEBISIS\schedules\schedule.htm"/>
    <webPublishObject id="7049" divId="schedule_7049" destinationFile="\\HYDEWEBISIS\schedules\schedule.htm"/>
    <webPublishObject id="20501" divId="schedule_20501" destinationFile="W:\schedule.htm"/>
  </webPublishObjects>
</workbook>
</file>

<file path=xl/calcChain.xml><?xml version="1.0" encoding="utf-8"?>
<calcChain xmlns="http://schemas.openxmlformats.org/spreadsheetml/2006/main">
  <c r="F51" i="72" l="1"/>
  <c r="B40" i="72"/>
  <c r="C64" i="72" l="1"/>
  <c r="D63" i="72"/>
  <c r="F63" i="72" s="1"/>
  <c r="C63" i="72"/>
  <c r="C55" i="72"/>
  <c r="B55" i="72"/>
  <c r="A55" i="72"/>
  <c r="B54" i="72"/>
  <c r="A54" i="72"/>
  <c r="C53" i="72"/>
  <c r="B53" i="72"/>
  <c r="A53" i="72"/>
  <c r="C52" i="72"/>
  <c r="B52" i="72"/>
  <c r="A52" i="72"/>
  <c r="C50" i="72"/>
  <c r="B50" i="72"/>
  <c r="A50" i="72"/>
  <c r="A40" i="72"/>
  <c r="B38" i="72"/>
  <c r="B66" i="72" s="1"/>
  <c r="A38" i="72"/>
  <c r="A66" i="72" s="1"/>
  <c r="C36" i="72"/>
  <c r="B36" i="72"/>
  <c r="B65" i="72" s="1"/>
  <c r="A36" i="72"/>
  <c r="A65" i="72" s="1"/>
  <c r="C34" i="72"/>
  <c r="B34" i="72"/>
  <c r="B64" i="72" s="1"/>
  <c r="A34" i="72"/>
  <c r="A64" i="72" s="1"/>
  <c r="D32" i="72"/>
  <c r="F32" i="72" s="1"/>
  <c r="C32" i="72"/>
  <c r="B32" i="72"/>
  <c r="B63" i="72" s="1"/>
  <c r="A32" i="72"/>
  <c r="A63" i="72" s="1"/>
  <c r="B17" i="72"/>
  <c r="D12" i="72"/>
  <c r="F12" i="72" s="1"/>
  <c r="F11" i="72"/>
  <c r="D11" i="72"/>
  <c r="D13" i="72" s="1"/>
  <c r="F10" i="72"/>
  <c r="D2" i="72"/>
  <c r="D33" i="72" l="1"/>
  <c r="D50" i="72" s="1"/>
  <c r="F50" i="72" s="1"/>
  <c r="D15" i="72"/>
  <c r="D17" i="72" s="1"/>
  <c r="F13" i="72"/>
  <c r="D14" i="72"/>
  <c r="F33" i="72"/>
  <c r="D34" i="72"/>
  <c r="F34" i="72" s="1"/>
  <c r="D64" i="72"/>
  <c r="F64" i="72" s="1"/>
  <c r="D2" i="71"/>
  <c r="D19" i="72" l="1"/>
  <c r="F17" i="72"/>
  <c r="D35" i="72"/>
  <c r="F35" i="72" s="1"/>
  <c r="D37" i="72"/>
  <c r="D39" i="72" s="1"/>
  <c r="D52" i="72"/>
  <c r="F52" i="72" s="1"/>
  <c r="F14" i="72"/>
  <c r="D16" i="72"/>
  <c r="D18" i="72" s="1"/>
  <c r="D36" i="72"/>
  <c r="F15" i="72"/>
  <c r="C63" i="71"/>
  <c r="D62" i="71"/>
  <c r="F62" i="71" s="1"/>
  <c r="C62" i="71"/>
  <c r="C54" i="71"/>
  <c r="B54" i="71"/>
  <c r="A54" i="71"/>
  <c r="C53" i="71"/>
  <c r="B53" i="71"/>
  <c r="A53" i="71"/>
  <c r="C52" i="71"/>
  <c r="B52" i="71"/>
  <c r="A52" i="71"/>
  <c r="C51" i="71"/>
  <c r="B51" i="71"/>
  <c r="A51" i="71"/>
  <c r="C50" i="71"/>
  <c r="B50" i="71"/>
  <c r="A50" i="71"/>
  <c r="B40" i="71"/>
  <c r="B66" i="71" s="1"/>
  <c r="A40" i="71"/>
  <c r="A66" i="71" s="1"/>
  <c r="B38" i="71"/>
  <c r="B65" i="71" s="1"/>
  <c r="A38" i="71"/>
  <c r="A65" i="71" s="1"/>
  <c r="C36" i="71"/>
  <c r="B36" i="71"/>
  <c r="B64" i="71" s="1"/>
  <c r="A36" i="71"/>
  <c r="A64" i="71" s="1"/>
  <c r="C34" i="71"/>
  <c r="B34" i="71"/>
  <c r="B63" i="71" s="1"/>
  <c r="A34" i="71"/>
  <c r="A63" i="71" s="1"/>
  <c r="D33" i="71"/>
  <c r="D50" i="71" s="1"/>
  <c r="F50" i="71" s="1"/>
  <c r="D32" i="71"/>
  <c r="F32" i="71" s="1"/>
  <c r="C32" i="71"/>
  <c r="B32" i="71"/>
  <c r="B62" i="71" s="1"/>
  <c r="A32" i="71"/>
  <c r="A62" i="71" s="1"/>
  <c r="B17" i="71"/>
  <c r="B19" i="71" s="1"/>
  <c r="D12" i="71"/>
  <c r="D14" i="71" s="1"/>
  <c r="D16" i="71" s="1"/>
  <c r="D11" i="71"/>
  <c r="D13" i="71" s="1"/>
  <c r="F10" i="71"/>
  <c r="F39" i="72" l="1"/>
  <c r="D41" i="72"/>
  <c r="F19" i="72"/>
  <c r="D65" i="72"/>
  <c r="F65" i="72" s="1"/>
  <c r="F36" i="72"/>
  <c r="D38" i="72"/>
  <c r="F38" i="72" s="1"/>
  <c r="F16" i="72"/>
  <c r="D66" i="72"/>
  <c r="F37" i="72"/>
  <c r="D53" i="72"/>
  <c r="F53" i="72" s="1"/>
  <c r="D34" i="71"/>
  <c r="F34" i="71" s="1"/>
  <c r="F12" i="71"/>
  <c r="D63" i="71"/>
  <c r="F63" i="71" s="1"/>
  <c r="D15" i="71"/>
  <c r="D17" i="71" s="1"/>
  <c r="F13" i="71"/>
  <c r="D38" i="71"/>
  <c r="F38" i="71" s="1"/>
  <c r="D18" i="71"/>
  <c r="F16" i="71"/>
  <c r="D65" i="71"/>
  <c r="D36" i="71"/>
  <c r="F14" i="71"/>
  <c r="F33" i="71"/>
  <c r="F11" i="71"/>
  <c r="D35" i="71"/>
  <c r="C50" i="70"/>
  <c r="A52" i="70"/>
  <c r="B52" i="70"/>
  <c r="C36" i="70"/>
  <c r="B36" i="70"/>
  <c r="B64" i="70" s="1"/>
  <c r="D12" i="70"/>
  <c r="D14" i="70" s="1"/>
  <c r="B15" i="70"/>
  <c r="B17" i="70" s="1"/>
  <c r="B19" i="70" s="1"/>
  <c r="C63" i="70"/>
  <c r="D62" i="70"/>
  <c r="F62" i="70" s="1"/>
  <c r="C62" i="70"/>
  <c r="C54" i="70"/>
  <c r="B54" i="70"/>
  <c r="A54" i="70"/>
  <c r="C53" i="70"/>
  <c r="B53" i="70"/>
  <c r="A53" i="70"/>
  <c r="C52" i="70"/>
  <c r="C51" i="70"/>
  <c r="B51" i="70"/>
  <c r="A51" i="70"/>
  <c r="B50" i="70"/>
  <c r="A50" i="70"/>
  <c r="B40" i="70"/>
  <c r="B66" i="70" s="1"/>
  <c r="A40" i="70"/>
  <c r="A66" i="70" s="1"/>
  <c r="B38" i="70"/>
  <c r="B65" i="70" s="1"/>
  <c r="A38" i="70"/>
  <c r="A65" i="70" s="1"/>
  <c r="A36" i="70"/>
  <c r="A64" i="70" s="1"/>
  <c r="C34" i="70"/>
  <c r="B34" i="70"/>
  <c r="B63" i="70" s="1"/>
  <c r="A34" i="70"/>
  <c r="A63" i="70" s="1"/>
  <c r="D32" i="70"/>
  <c r="F32" i="70" s="1"/>
  <c r="C32" i="70"/>
  <c r="B32" i="70"/>
  <c r="B62" i="70" s="1"/>
  <c r="A32" i="70"/>
  <c r="A62" i="70" s="1"/>
  <c r="B13" i="70"/>
  <c r="F12" i="70"/>
  <c r="D34" i="70"/>
  <c r="F34" i="70" s="1"/>
  <c r="D11" i="70"/>
  <c r="D33" i="70" s="1"/>
  <c r="F10" i="70"/>
  <c r="F17" i="71" l="1"/>
  <c r="D19" i="71"/>
  <c r="F66" i="72"/>
  <c r="D54" i="72"/>
  <c r="F54" i="72" s="1"/>
  <c r="F18" i="72"/>
  <c r="D40" i="72"/>
  <c r="F40" i="72" s="1"/>
  <c r="D37" i="71"/>
  <c r="D39" i="71" s="1"/>
  <c r="D51" i="71"/>
  <c r="F51" i="71" s="1"/>
  <c r="F35" i="71"/>
  <c r="D64" i="71"/>
  <c r="F64" i="71" s="1"/>
  <c r="F36" i="71"/>
  <c r="F65" i="71"/>
  <c r="D66" i="71"/>
  <c r="F66" i="71" s="1"/>
  <c r="F15" i="71"/>
  <c r="F18" i="71"/>
  <c r="D40" i="71"/>
  <c r="F40" i="71" s="1"/>
  <c r="D63" i="70"/>
  <c r="F63" i="70" s="1"/>
  <c r="F14" i="70"/>
  <c r="F33" i="70"/>
  <c r="D50" i="70"/>
  <c r="F50" i="70" s="1"/>
  <c r="D35" i="70"/>
  <c r="D16" i="70"/>
  <c r="D36" i="70"/>
  <c r="F11" i="70"/>
  <c r="D13" i="70"/>
  <c r="C63" i="69"/>
  <c r="C34" i="69"/>
  <c r="D12" i="69"/>
  <c r="D34" i="69" s="1"/>
  <c r="D14" i="69" l="1"/>
  <c r="D41" i="71"/>
  <c r="F39" i="71"/>
  <c r="D55" i="72"/>
  <c r="F55" i="72" s="1"/>
  <c r="F41" i="72"/>
  <c r="F37" i="71"/>
  <c r="D52" i="71"/>
  <c r="F52" i="71" s="1"/>
  <c r="F19" i="71"/>
  <c r="F13" i="70"/>
  <c r="D15" i="70"/>
  <c r="D51" i="70"/>
  <c r="F51" i="70" s="1"/>
  <c r="D37" i="70"/>
  <c r="F35" i="70"/>
  <c r="D64" i="70"/>
  <c r="F64" i="70" s="1"/>
  <c r="F36" i="70"/>
  <c r="D38" i="70"/>
  <c r="F38" i="70" s="1"/>
  <c r="D65" i="70"/>
  <c r="F16" i="70"/>
  <c r="D18" i="70"/>
  <c r="B19" i="69"/>
  <c r="B13" i="69"/>
  <c r="D63" i="69"/>
  <c r="F63" i="69" s="1"/>
  <c r="D62" i="69"/>
  <c r="F62" i="69" s="1"/>
  <c r="C62" i="69"/>
  <c r="C54" i="69"/>
  <c r="B54" i="69"/>
  <c r="A54" i="69"/>
  <c r="C53" i="69"/>
  <c r="B53" i="69"/>
  <c r="A53" i="69"/>
  <c r="C52" i="69"/>
  <c r="C51" i="69"/>
  <c r="B51" i="69"/>
  <c r="A51" i="69"/>
  <c r="B50" i="69"/>
  <c r="A50" i="69"/>
  <c r="B40" i="69"/>
  <c r="B66" i="69" s="1"/>
  <c r="A40" i="69"/>
  <c r="A66" i="69" s="1"/>
  <c r="B38" i="69"/>
  <c r="B65" i="69" s="1"/>
  <c r="A38" i="69"/>
  <c r="A65" i="69" s="1"/>
  <c r="A36" i="69"/>
  <c r="A64" i="69" s="1"/>
  <c r="B34" i="69"/>
  <c r="B63" i="69" s="1"/>
  <c r="A34" i="69"/>
  <c r="A63" i="69" s="1"/>
  <c r="D32" i="69"/>
  <c r="F34" i="69" s="1"/>
  <c r="C32" i="69"/>
  <c r="B32" i="69"/>
  <c r="B62" i="69" s="1"/>
  <c r="A32" i="69"/>
  <c r="A62" i="69" s="1"/>
  <c r="F12" i="69"/>
  <c r="D11" i="69"/>
  <c r="D33" i="69" s="1"/>
  <c r="F10" i="69"/>
  <c r="D62" i="68"/>
  <c r="F62" i="68" s="1"/>
  <c r="C62" i="68"/>
  <c r="C54" i="68"/>
  <c r="B54" i="68"/>
  <c r="A54" i="68"/>
  <c r="C53" i="68"/>
  <c r="B53" i="68"/>
  <c r="A53" i="68"/>
  <c r="C52" i="68"/>
  <c r="B52" i="68"/>
  <c r="A52" i="68"/>
  <c r="C51" i="68"/>
  <c r="B51" i="68"/>
  <c r="A51" i="68"/>
  <c r="B50" i="68"/>
  <c r="A50" i="68"/>
  <c r="B40" i="68"/>
  <c r="B66" i="68" s="1"/>
  <c r="A40" i="68"/>
  <c r="A66" i="68" s="1"/>
  <c r="B38" i="68"/>
  <c r="B65" i="68" s="1"/>
  <c r="A38" i="68"/>
  <c r="A65" i="68" s="1"/>
  <c r="C36" i="68"/>
  <c r="B36" i="68"/>
  <c r="B64" i="68" s="1"/>
  <c r="A36" i="68"/>
  <c r="A64" i="68" s="1"/>
  <c r="B34" i="68"/>
  <c r="B63" i="68" s="1"/>
  <c r="A34" i="68"/>
  <c r="A63" i="68" s="1"/>
  <c r="D32" i="68"/>
  <c r="D34" i="68" s="1"/>
  <c r="F34" i="68" s="1"/>
  <c r="C32" i="68"/>
  <c r="B32" i="68"/>
  <c r="B62" i="68" s="1"/>
  <c r="A32" i="68"/>
  <c r="A62" i="68" s="1"/>
  <c r="D12" i="68"/>
  <c r="F12" i="68" s="1"/>
  <c r="D11" i="68"/>
  <c r="D33" i="68" s="1"/>
  <c r="F10" i="68"/>
  <c r="D62" i="67"/>
  <c r="F62" i="67" s="1"/>
  <c r="C62" i="67"/>
  <c r="C54" i="67"/>
  <c r="B54" i="67"/>
  <c r="A54" i="67"/>
  <c r="C53" i="67"/>
  <c r="B53" i="67"/>
  <c r="A53" i="67"/>
  <c r="C52" i="67"/>
  <c r="B52" i="67"/>
  <c r="A52" i="67"/>
  <c r="C51" i="67"/>
  <c r="B51" i="67"/>
  <c r="A51" i="67"/>
  <c r="B50" i="67"/>
  <c r="A50" i="67"/>
  <c r="B40" i="67"/>
  <c r="B66" i="67" s="1"/>
  <c r="A40" i="67"/>
  <c r="A66" i="67" s="1"/>
  <c r="B38" i="67"/>
  <c r="B65" i="67" s="1"/>
  <c r="A38" i="67"/>
  <c r="A65" i="67" s="1"/>
  <c r="C36" i="67"/>
  <c r="B36" i="67"/>
  <c r="B64" i="67" s="1"/>
  <c r="A36" i="67"/>
  <c r="A64" i="67" s="1"/>
  <c r="B34" i="67"/>
  <c r="B63" i="67" s="1"/>
  <c r="A34" i="67"/>
  <c r="A63" i="67" s="1"/>
  <c r="D32" i="67"/>
  <c r="D34" i="67" s="1"/>
  <c r="F34" i="67" s="1"/>
  <c r="C32" i="67"/>
  <c r="B32" i="67"/>
  <c r="B62" i="67" s="1"/>
  <c r="A32" i="67"/>
  <c r="A62" i="67" s="1"/>
  <c r="D12" i="67"/>
  <c r="D63" i="67" s="1"/>
  <c r="D11" i="67"/>
  <c r="D33" i="67" s="1"/>
  <c r="F10" i="67"/>
  <c r="D53" i="71" l="1"/>
  <c r="F53" i="71" s="1"/>
  <c r="F18" i="70"/>
  <c r="D40" i="70"/>
  <c r="F40" i="70" s="1"/>
  <c r="F15" i="70"/>
  <c r="D17" i="70"/>
  <c r="F65" i="70"/>
  <c r="D66" i="70"/>
  <c r="F66" i="70" s="1"/>
  <c r="F37" i="70"/>
  <c r="D52" i="70"/>
  <c r="F52" i="70" s="1"/>
  <c r="D39" i="70"/>
  <c r="D35" i="69"/>
  <c r="D50" i="69"/>
  <c r="F50" i="69" s="1"/>
  <c r="F33" i="69"/>
  <c r="D13" i="69"/>
  <c r="F11" i="69"/>
  <c r="F32" i="69"/>
  <c r="D63" i="68"/>
  <c r="F63" i="68" s="1"/>
  <c r="D35" i="68"/>
  <c r="D50" i="68"/>
  <c r="F50" i="68" s="1"/>
  <c r="F33" i="68"/>
  <c r="D13" i="68"/>
  <c r="F11" i="68"/>
  <c r="D64" i="68"/>
  <c r="F64" i="68" s="1"/>
  <c r="D14" i="68"/>
  <c r="F32" i="68"/>
  <c r="D35" i="67"/>
  <c r="D50" i="67"/>
  <c r="F50" i="67" s="1"/>
  <c r="F33" i="67"/>
  <c r="F63" i="67"/>
  <c r="D64" i="67"/>
  <c r="F64" i="67" s="1"/>
  <c r="D13" i="67"/>
  <c r="F11" i="67"/>
  <c r="D14" i="67"/>
  <c r="F32" i="67"/>
  <c r="F12" i="67"/>
  <c r="B34" i="66"/>
  <c r="B63" i="66" s="1"/>
  <c r="D62" i="66"/>
  <c r="F62" i="66" s="1"/>
  <c r="C62" i="66"/>
  <c r="C54" i="66"/>
  <c r="B54" i="66"/>
  <c r="A54" i="66"/>
  <c r="C53" i="66"/>
  <c r="B53" i="66"/>
  <c r="A53" i="66"/>
  <c r="C52" i="66"/>
  <c r="B52" i="66"/>
  <c r="A52" i="66"/>
  <c r="C51" i="66"/>
  <c r="B51" i="66"/>
  <c r="A51" i="66"/>
  <c r="B50" i="66"/>
  <c r="A50" i="66"/>
  <c r="B40" i="66"/>
  <c r="B66" i="66" s="1"/>
  <c r="A40" i="66"/>
  <c r="A66" i="66" s="1"/>
  <c r="B38" i="66"/>
  <c r="B65" i="66" s="1"/>
  <c r="A38" i="66"/>
  <c r="A65" i="66" s="1"/>
  <c r="C36" i="66"/>
  <c r="B36" i="66"/>
  <c r="B64" i="66" s="1"/>
  <c r="A36" i="66"/>
  <c r="A64" i="66" s="1"/>
  <c r="A34" i="66"/>
  <c r="A63" i="66" s="1"/>
  <c r="D32" i="66"/>
  <c r="D34" i="66" s="1"/>
  <c r="F34" i="66" s="1"/>
  <c r="C32" i="66"/>
  <c r="B32" i="66"/>
  <c r="B62" i="66" s="1"/>
  <c r="A32" i="66"/>
  <c r="A62" i="66" s="1"/>
  <c r="D12" i="66"/>
  <c r="D63" i="66" s="1"/>
  <c r="D11" i="66"/>
  <c r="D13" i="66" s="1"/>
  <c r="F10" i="66"/>
  <c r="D54" i="71" l="1"/>
  <c r="F54" i="71" s="1"/>
  <c r="F41" i="71"/>
  <c r="D53" i="70"/>
  <c r="F53" i="70" s="1"/>
  <c r="D41" i="70"/>
  <c r="F39" i="70"/>
  <c r="D19" i="70"/>
  <c r="F19" i="70" s="1"/>
  <c r="F17" i="70"/>
  <c r="F14" i="69"/>
  <c r="D36" i="69"/>
  <c r="D16" i="69"/>
  <c r="F35" i="69"/>
  <c r="D51" i="69"/>
  <c r="F51" i="69" s="1"/>
  <c r="D37" i="69"/>
  <c r="F13" i="69"/>
  <c r="D15" i="69"/>
  <c r="F14" i="68"/>
  <c r="D36" i="68"/>
  <c r="F36" i="68" s="1"/>
  <c r="D16" i="68"/>
  <c r="F35" i="68"/>
  <c r="D51" i="68"/>
  <c r="F51" i="68" s="1"/>
  <c r="D37" i="68"/>
  <c r="F13" i="68"/>
  <c r="D15" i="68"/>
  <c r="F13" i="67"/>
  <c r="D15" i="67"/>
  <c r="F35" i="67"/>
  <c r="D51" i="67"/>
  <c r="F51" i="67" s="1"/>
  <c r="D37" i="67"/>
  <c r="F14" i="67"/>
  <c r="D36" i="67"/>
  <c r="F36" i="67" s="1"/>
  <c r="D16" i="67"/>
  <c r="F11" i="66"/>
  <c r="D33" i="66"/>
  <c r="D35" i="66" s="1"/>
  <c r="D37" i="66" s="1"/>
  <c r="D15" i="66"/>
  <c r="F13" i="66"/>
  <c r="F63" i="66"/>
  <c r="D64" i="66"/>
  <c r="F64" i="66" s="1"/>
  <c r="D51" i="66"/>
  <c r="F51" i="66" s="1"/>
  <c r="D14" i="66"/>
  <c r="F32" i="66"/>
  <c r="F12" i="66"/>
  <c r="F33" i="66"/>
  <c r="B51" i="65"/>
  <c r="B50" i="65"/>
  <c r="A52" i="65"/>
  <c r="A50" i="65"/>
  <c r="A51" i="65"/>
  <c r="F36" i="69" l="1"/>
  <c r="D64" i="69"/>
  <c r="F64" i="69" s="1"/>
  <c r="F41" i="70"/>
  <c r="D54" i="70"/>
  <c r="F54" i="70" s="1"/>
  <c r="F16" i="69"/>
  <c r="D18" i="69"/>
  <c r="D65" i="69"/>
  <c r="D38" i="69"/>
  <c r="F38" i="69" s="1"/>
  <c r="D52" i="69"/>
  <c r="F52" i="69" s="1"/>
  <c r="D39" i="69"/>
  <c r="F37" i="69"/>
  <c r="F15" i="69"/>
  <c r="D17" i="69"/>
  <c r="F16" i="68"/>
  <c r="D18" i="68"/>
  <c r="D65" i="68"/>
  <c r="D38" i="68"/>
  <c r="F38" i="68" s="1"/>
  <c r="D52" i="68"/>
  <c r="F52" i="68" s="1"/>
  <c r="D39" i="68"/>
  <c r="F37" i="68"/>
  <c r="F15" i="68"/>
  <c r="D17" i="68"/>
  <c r="F15" i="67"/>
  <c r="D17" i="67"/>
  <c r="D52" i="67"/>
  <c r="F52" i="67" s="1"/>
  <c r="D39" i="67"/>
  <c r="F37" i="67"/>
  <c r="D65" i="67"/>
  <c r="F16" i="67"/>
  <c r="D18" i="67"/>
  <c r="D38" i="67"/>
  <c r="F38" i="67" s="1"/>
  <c r="D50" i="66"/>
  <c r="F50" i="66" s="1"/>
  <c r="F35" i="66"/>
  <c r="F37" i="66"/>
  <c r="D52" i="66"/>
  <c r="F52" i="66" s="1"/>
  <c r="D39" i="66"/>
  <c r="D17" i="66"/>
  <c r="F15" i="66"/>
  <c r="F14" i="66"/>
  <c r="D16" i="66"/>
  <c r="D36" i="66"/>
  <c r="F36" i="66" s="1"/>
  <c r="B40" i="65"/>
  <c r="B66" i="65" s="1"/>
  <c r="A40" i="65"/>
  <c r="A66" i="65" s="1"/>
  <c r="B38" i="65"/>
  <c r="B65" i="65" s="1"/>
  <c r="A36" i="65"/>
  <c r="A64" i="65" s="1"/>
  <c r="B36" i="65"/>
  <c r="B64" i="65" s="1"/>
  <c r="A34" i="65"/>
  <c r="A63" i="65" s="1"/>
  <c r="F17" i="69" l="1"/>
  <c r="D19" i="69"/>
  <c r="F19" i="69" s="1"/>
  <c r="F65" i="69"/>
  <c r="D66" i="69"/>
  <c r="F66" i="69" s="1"/>
  <c r="D53" i="69"/>
  <c r="F53" i="69" s="1"/>
  <c r="F39" i="69"/>
  <c r="D41" i="69"/>
  <c r="F18" i="69"/>
  <c r="D40" i="69"/>
  <c r="F40" i="69" s="1"/>
  <c r="F65" i="68"/>
  <c r="D66" i="68"/>
  <c r="F66" i="68" s="1"/>
  <c r="D53" i="68"/>
  <c r="F53" i="68" s="1"/>
  <c r="F39" i="68"/>
  <c r="D41" i="68"/>
  <c r="F18" i="68"/>
  <c r="D40" i="68"/>
  <c r="F40" i="68" s="1"/>
  <c r="F17" i="68"/>
  <c r="D19" i="68"/>
  <c r="F19" i="68" s="1"/>
  <c r="F65" i="67"/>
  <c r="D66" i="67"/>
  <c r="F66" i="67" s="1"/>
  <c r="F17" i="67"/>
  <c r="D19" i="67"/>
  <c r="F19" i="67" s="1"/>
  <c r="F18" i="67"/>
  <c r="D40" i="67"/>
  <c r="F40" i="67" s="1"/>
  <c r="D53" i="67"/>
  <c r="F53" i="67" s="1"/>
  <c r="F39" i="67"/>
  <c r="D41" i="67"/>
  <c r="D65" i="66"/>
  <c r="D38" i="66"/>
  <c r="F38" i="66" s="1"/>
  <c r="F16" i="66"/>
  <c r="D18" i="66"/>
  <c r="D41" i="66"/>
  <c r="D53" i="66"/>
  <c r="F53" i="66" s="1"/>
  <c r="F39" i="66"/>
  <c r="D19" i="66"/>
  <c r="F19" i="66" s="1"/>
  <c r="F17" i="66"/>
  <c r="D62" i="65"/>
  <c r="F62" i="65" s="1"/>
  <c r="C62" i="65"/>
  <c r="C54" i="65"/>
  <c r="B54" i="65"/>
  <c r="A54" i="65"/>
  <c r="C53" i="65"/>
  <c r="B53" i="65"/>
  <c r="A53" i="65"/>
  <c r="C52" i="65"/>
  <c r="B52" i="65"/>
  <c r="C51" i="65"/>
  <c r="A38" i="65"/>
  <c r="A65" i="65" s="1"/>
  <c r="C36" i="65"/>
  <c r="D32" i="65"/>
  <c r="C32" i="65"/>
  <c r="B32" i="65"/>
  <c r="B62" i="65" s="1"/>
  <c r="A32" i="65"/>
  <c r="A62" i="65" s="1"/>
  <c r="D12" i="65"/>
  <c r="D63" i="65" s="1"/>
  <c r="D11" i="65"/>
  <c r="F11" i="65" s="1"/>
  <c r="F10" i="65"/>
  <c r="F12" i="65" l="1"/>
  <c r="F32" i="65"/>
  <c r="D34" i="65"/>
  <c r="F34" i="65" s="1"/>
  <c r="F41" i="69"/>
  <c r="D54" i="69"/>
  <c r="F54" i="69" s="1"/>
  <c r="F41" i="68"/>
  <c r="D54" i="68"/>
  <c r="F54" i="68" s="1"/>
  <c r="F41" i="67"/>
  <c r="D54" i="67"/>
  <c r="F54" i="67" s="1"/>
  <c r="F41" i="66"/>
  <c r="D54" i="66"/>
  <c r="F54" i="66" s="1"/>
  <c r="F65" i="66"/>
  <c r="D66" i="66"/>
  <c r="F66" i="66" s="1"/>
  <c r="F18" i="66"/>
  <c r="D40" i="66"/>
  <c r="F40" i="66" s="1"/>
  <c r="D33" i="65"/>
  <c r="F63" i="65"/>
  <c r="D64" i="65"/>
  <c r="F64" i="65" s="1"/>
  <c r="D13" i="65"/>
  <c r="D14" i="65"/>
  <c r="F33" i="65" l="1"/>
  <c r="D35" i="65"/>
  <c r="D37" i="65" s="1"/>
  <c r="D50" i="65"/>
  <c r="F50" i="65" s="1"/>
  <c r="D51" i="65"/>
  <c r="F51" i="65" s="1"/>
  <c r="F13" i="65"/>
  <c r="D15" i="65"/>
  <c r="D16" i="65"/>
  <c r="D36" i="65"/>
  <c r="F36" i="65" s="1"/>
  <c r="F14" i="65"/>
  <c r="F35" i="65"/>
  <c r="D52" i="65" l="1"/>
  <c r="F52" i="65" s="1"/>
  <c r="F16" i="65"/>
  <c r="D65" i="65"/>
  <c r="D18" i="65"/>
  <c r="D38" i="65"/>
  <c r="F38" i="65" s="1"/>
  <c r="F15" i="65"/>
  <c r="D17" i="65"/>
  <c r="F37" i="65" l="1"/>
  <c r="D39" i="65"/>
  <c r="F39" i="65" s="1"/>
  <c r="F17" i="65"/>
  <c r="D19" i="65"/>
  <c r="F19" i="65" s="1"/>
  <c r="F65" i="65"/>
  <c r="D66" i="65"/>
  <c r="F66" i="65" s="1"/>
  <c r="D40" i="65"/>
  <c r="F40" i="65" s="1"/>
  <c r="F18" i="65"/>
  <c r="D53" i="65" l="1"/>
  <c r="F53" i="65" s="1"/>
  <c r="D41" i="65"/>
  <c r="F41" i="65" s="1"/>
  <c r="D54" i="65"/>
  <c r="F54" i="65" s="1"/>
</calcChain>
</file>

<file path=xl/sharedStrings.xml><?xml version="1.0" encoding="utf-8"?>
<sst xmlns="http://schemas.openxmlformats.org/spreadsheetml/2006/main" count="992" uniqueCount="99">
  <si>
    <t>Port Everglades to</t>
  </si>
  <si>
    <t>Grand Cayman</t>
  </si>
  <si>
    <t>Vessel</t>
  </si>
  <si>
    <t>Voy #</t>
  </si>
  <si>
    <t>Depart PEV</t>
  </si>
  <si>
    <t>Arrive GCM</t>
  </si>
  <si>
    <t>Day</t>
  </si>
  <si>
    <t>Date</t>
  </si>
  <si>
    <t>Caribe Mariner</t>
  </si>
  <si>
    <t>Tuesday</t>
  </si>
  <si>
    <t>Thursday</t>
  </si>
  <si>
    <t>Caribe Navigator</t>
  </si>
  <si>
    <t>Sat.Night</t>
  </si>
  <si>
    <t>Monday</t>
  </si>
  <si>
    <t>Wednesday</t>
  </si>
  <si>
    <t>Belize</t>
  </si>
  <si>
    <t>Arrive BZE</t>
  </si>
  <si>
    <t>Friday</t>
  </si>
  <si>
    <t>Pt. Morelos, Mexico</t>
  </si>
  <si>
    <t>Arrive MEX</t>
  </si>
  <si>
    <t>Roatan, Honduras</t>
  </si>
  <si>
    <t>Arrive ROA</t>
  </si>
  <si>
    <t>CXL</t>
  </si>
  <si>
    <t>Saturday</t>
  </si>
  <si>
    <t>017</t>
  </si>
  <si>
    <t>018</t>
  </si>
  <si>
    <t>019</t>
  </si>
  <si>
    <t>020</t>
  </si>
  <si>
    <t>021</t>
  </si>
  <si>
    <t>022</t>
  </si>
  <si>
    <t>023</t>
  </si>
  <si>
    <t>Cutoff for Reefer Cargo (contact Coordinator)</t>
  </si>
  <si>
    <t>Cancelled</t>
  </si>
  <si>
    <t>002</t>
  </si>
  <si>
    <t>001</t>
  </si>
  <si>
    <t>Vanquish</t>
  </si>
  <si>
    <t>004</t>
  </si>
  <si>
    <t>003</t>
  </si>
  <si>
    <t>005</t>
  </si>
  <si>
    <t>011</t>
  </si>
  <si>
    <t>012</t>
  </si>
  <si>
    <t>013</t>
  </si>
  <si>
    <t>014</t>
  </si>
  <si>
    <t>015</t>
  </si>
  <si>
    <t>016</t>
  </si>
  <si>
    <t>Hybur Vessels</t>
  </si>
  <si>
    <t>with Ckor</t>
  </si>
  <si>
    <t>Caribe Navigator*</t>
  </si>
  <si>
    <t>Sunday</t>
  </si>
  <si>
    <t>Cutoff for LCL Cargo Every Tuesday and Friday at 12pm and FCL at 2pm</t>
  </si>
  <si>
    <t>Cutoff for All types of Cargo Every Tuesday at 2pm</t>
  </si>
  <si>
    <t>Cutoff for Regular Schedule Cargo Previous Friday at 12pm (contact Coordinator) 305-913-4923</t>
  </si>
  <si>
    <t>461</t>
  </si>
  <si>
    <t>471</t>
  </si>
  <si>
    <t>039</t>
  </si>
  <si>
    <t>440</t>
  </si>
  <si>
    <t>041</t>
  </si>
  <si>
    <t>Vantage</t>
  </si>
  <si>
    <t>040</t>
  </si>
  <si>
    <t>042</t>
  </si>
  <si>
    <t>043</t>
  </si>
  <si>
    <t>444</t>
  </si>
  <si>
    <t>044</t>
  </si>
  <si>
    <t>Mon &amp; Thurs PEV</t>
  </si>
  <si>
    <t>449</t>
  </si>
  <si>
    <t>045</t>
  </si>
  <si>
    <t>006</t>
  </si>
  <si>
    <t>047</t>
  </si>
  <si>
    <t>008</t>
  </si>
  <si>
    <t>478</t>
  </si>
  <si>
    <t>046</t>
  </si>
  <si>
    <t>007</t>
  </si>
  <si>
    <t>048</t>
  </si>
  <si>
    <t>049</t>
  </si>
  <si>
    <t>010</t>
  </si>
  <si>
    <t>453</t>
  </si>
  <si>
    <t>009</t>
  </si>
  <si>
    <t>050</t>
  </si>
  <si>
    <t>457</t>
  </si>
  <si>
    <t>053</t>
  </si>
  <si>
    <t>483</t>
  </si>
  <si>
    <t>051</t>
  </si>
  <si>
    <t>052</t>
  </si>
  <si>
    <t>Vanquish***</t>
  </si>
  <si>
    <t>486</t>
  </si>
  <si>
    <t>054</t>
  </si>
  <si>
    <t>056</t>
  </si>
  <si>
    <t>055</t>
  </si>
  <si>
    <t>058</t>
  </si>
  <si>
    <t>489</t>
  </si>
  <si>
    <t>057</t>
  </si>
  <si>
    <t>059</t>
  </si>
  <si>
    <t>Last update:</t>
  </si>
  <si>
    <t>468</t>
  </si>
  <si>
    <t>060</t>
  </si>
  <si>
    <t>061</t>
  </si>
  <si>
    <t>062</t>
  </si>
  <si>
    <t>Vantage***</t>
  </si>
  <si>
    <t>No more Sailings till Jan 2nd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</si>
</sst>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m\ yyyy"/>
    <numFmt numFmtId="165" formatCode="d\-mmm\-yyyy"/>
    <numFmt numFmtId="166" formatCode="0_);[Red]\(0\)"/>
    <numFmt numFmtId="167" formatCode="[$-409]d\-mmm;@"/>
    <numFmt numFmtId="168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20"/>
      <name val="Verdana"/>
      <family val="2"/>
    </font>
    <font>
      <b/>
      <sz val="10"/>
      <color rgb="FF00008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FF"/>
      <name val="Verdana"/>
      <family val="2"/>
    </font>
    <font>
      <sz val="11"/>
      <color rgb="FF000000"/>
      <name val="Calibri"/>
      <family val="2"/>
      <scheme val="minor"/>
    </font>
    <font>
      <strike/>
      <sz val="8"/>
      <name val="Verdana"/>
      <family val="2"/>
    </font>
    <font>
      <b/>
      <sz val="20"/>
      <color rgb="FF000000"/>
      <name val="Calibri"/>
      <family val="2"/>
      <scheme val="minor"/>
    </font>
    <font>
      <sz val="9"/>
      <name val="Cambria"/>
      <family val="1"/>
    </font>
    <font>
      <sz val="9"/>
      <color rgb="FF0000FF"/>
      <name val="Cambria"/>
      <family val="1"/>
    </font>
    <font>
      <sz val="8"/>
      <color rgb="FF0000FF"/>
      <name val="Verdana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auto="1"/>
        <bgColor auto="1"/>
      </patternFill>
    </fill>
    <fill>
      <patternFill patternType="solid">
        <fgColor rgb="FF66FF66"/>
        <bgColor rgb="FF000000"/>
      </patternFill>
    </fill>
    <fill>
      <patternFill patternType="solid">
        <fgColor rgb="FF66FF66"/>
        <bgColor indexed="64"/>
      </patternFill>
    </fill>
    <fill>
      <patternFill patternType="solid">
        <fgColor theme="6" tint="0.3999450666829432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9CCFF"/>
      </bottom>
      <diagonal/>
    </border>
    <border>
      <left/>
      <right/>
      <top style="thick">
        <color rgb="FF99CC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4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centerContinuous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Continuous" wrapText="1"/>
    </xf>
    <xf numFmtId="0" fontId="25" fillId="0" borderId="19" xfId="0" applyFont="1" applyBorder="1" applyAlignment="1">
      <alignment horizontal="left" vertical="center" indent="1"/>
    </xf>
    <xf numFmtId="0" fontId="25" fillId="0" borderId="20" xfId="0" applyFont="1" applyBorder="1" applyAlignment="1">
      <alignment horizontal="center" vertical="center"/>
    </xf>
    <xf numFmtId="16" fontId="26" fillId="0" borderId="20" xfId="0" applyNumberFormat="1" applyFont="1" applyBorder="1" applyAlignment="1">
      <alignment horizontal="center" vertical="center"/>
    </xf>
    <xf numFmtId="16" fontId="25" fillId="0" borderId="20" xfId="0" applyNumberFormat="1" applyFont="1" applyBorder="1" applyAlignment="1">
      <alignment horizontal="center" vertical="center"/>
    </xf>
    <xf numFmtId="16" fontId="24" fillId="0" borderId="2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4" fillId="33" borderId="22" xfId="0" applyFont="1" applyFill="1" applyBorder="1" applyAlignment="1">
      <alignment horizontal="center" vertical="center"/>
    </xf>
    <xf numFmtId="0" fontId="24" fillId="33" borderId="23" xfId="0" applyFont="1" applyFill="1" applyBorder="1" applyAlignment="1">
      <alignment horizontal="center" vertical="center"/>
    </xf>
    <xf numFmtId="0" fontId="24" fillId="33" borderId="18" xfId="0" applyFont="1" applyFill="1" applyBorder="1" applyAlignment="1">
      <alignment horizontal="center" vertical="center"/>
    </xf>
    <xf numFmtId="0" fontId="25" fillId="34" borderId="24" xfId="0" applyFont="1" applyFill="1" applyBorder="1" applyAlignment="1">
      <alignment horizontal="center" vertical="center"/>
    </xf>
    <xf numFmtId="0" fontId="25" fillId="34" borderId="20" xfId="0" applyFont="1" applyFill="1" applyBorder="1" applyAlignment="1">
      <alignment horizontal="center" vertical="center"/>
    </xf>
    <xf numFmtId="16" fontId="25" fillId="34" borderId="20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16" fontId="26" fillId="0" borderId="19" xfId="0" applyNumberFormat="1" applyFont="1" applyBorder="1" applyAlignment="1">
      <alignment horizontal="center" vertical="center"/>
    </xf>
    <xf numFmtId="16" fontId="24" fillId="34" borderId="19" xfId="0" applyNumberFormat="1" applyFont="1" applyFill="1" applyBorder="1" applyAlignment="1">
      <alignment horizontal="center" vertical="center"/>
    </xf>
    <xf numFmtId="16" fontId="24" fillId="0" borderId="19" xfId="0" applyNumberFormat="1" applyFont="1" applyBorder="1" applyAlignment="1">
      <alignment horizontal="center" vertical="center"/>
    </xf>
    <xf numFmtId="0" fontId="24" fillId="35" borderId="18" xfId="0" applyFont="1" applyFill="1" applyBorder="1" applyAlignment="1">
      <alignment horizontal="center" vertical="center"/>
    </xf>
    <xf numFmtId="0" fontId="25" fillId="36" borderId="19" xfId="0" applyFont="1" applyFill="1" applyBorder="1" applyAlignment="1">
      <alignment horizontal="left" vertical="center" indent="1"/>
    </xf>
    <xf numFmtId="16" fontId="24" fillId="36" borderId="20" xfId="0" applyNumberFormat="1" applyFont="1" applyFill="1" applyBorder="1" applyAlignment="1">
      <alignment horizontal="center" vertical="center"/>
    </xf>
    <xf numFmtId="16" fontId="25" fillId="36" borderId="20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4" fillId="37" borderId="18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4" fillId="36" borderId="20" xfId="0" applyFont="1" applyFill="1" applyBorder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25" fillId="0" borderId="25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5" fontId="18" fillId="0" borderId="0" xfId="0" applyNumberFormat="1" applyFont="1" applyAlignment="1">
      <alignment horizontal="centerContinuous" vertical="center"/>
    </xf>
    <xf numFmtId="16" fontId="26" fillId="38" borderId="0" xfId="0" applyNumberFormat="1" applyFont="1" applyFill="1" applyBorder="1" applyAlignment="1">
      <alignment horizontal="center" vertical="center"/>
    </xf>
    <xf numFmtId="0" fontId="25" fillId="38" borderId="0" xfId="0" applyFont="1" applyFill="1" applyBorder="1" applyAlignment="1">
      <alignment horizontal="center" vertical="center"/>
    </xf>
    <xf numFmtId="16" fontId="25" fillId="38" borderId="0" xfId="0" applyNumberFormat="1" applyFont="1" applyFill="1" applyBorder="1" applyAlignment="1">
      <alignment horizontal="center" vertical="center"/>
    </xf>
    <xf numFmtId="16" fontId="24" fillId="38" borderId="0" xfId="0" applyNumberFormat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49" fontId="25" fillId="0" borderId="14" xfId="0" quotePrefix="1" applyNumberFormat="1" applyFont="1" applyBorder="1" applyAlignment="1">
      <alignment horizontal="center" vertical="center"/>
    </xf>
    <xf numFmtId="49" fontId="25" fillId="0" borderId="20" xfId="0" quotePrefix="1" applyNumberFormat="1" applyFont="1" applyBorder="1" applyAlignment="1">
      <alignment horizontal="center" vertical="center"/>
    </xf>
    <xf numFmtId="0" fontId="25" fillId="39" borderId="19" xfId="0" applyFont="1" applyFill="1" applyBorder="1" applyAlignment="1">
      <alignment horizontal="left" vertical="center" indent="1"/>
    </xf>
    <xf numFmtId="0" fontId="24" fillId="39" borderId="20" xfId="0" applyFont="1" applyFill="1" applyBorder="1" applyAlignment="1">
      <alignment horizontal="center" vertical="center"/>
    </xf>
    <xf numFmtId="16" fontId="26" fillId="39" borderId="20" xfId="0" applyNumberFormat="1" applyFont="1" applyFill="1" applyBorder="1" applyAlignment="1">
      <alignment horizontal="center" vertical="center"/>
    </xf>
    <xf numFmtId="0" fontId="25" fillId="39" borderId="20" xfId="0" applyFont="1" applyFill="1" applyBorder="1" applyAlignment="1">
      <alignment horizontal="center" vertical="center"/>
    </xf>
    <xf numFmtId="16" fontId="25" fillId="39" borderId="20" xfId="0" applyNumberFormat="1" applyFont="1" applyFill="1" applyBorder="1" applyAlignment="1">
      <alignment horizontal="center" vertical="center"/>
    </xf>
    <xf numFmtId="38" fontId="24" fillId="40" borderId="32" xfId="0" applyNumberFormat="1" applyFont="1" applyFill="1" applyBorder="1" applyAlignment="1">
      <alignment horizontal="center" vertical="center"/>
    </xf>
    <xf numFmtId="16" fontId="24" fillId="39" borderId="20" xfId="0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38" fontId="25" fillId="34" borderId="14" xfId="0" quotePrefix="1" applyNumberFormat="1" applyFont="1" applyFill="1" applyBorder="1" applyAlignment="1">
      <alignment horizontal="center" vertical="center"/>
    </xf>
    <xf numFmtId="43" fontId="25" fillId="34" borderId="20" xfId="0" applyNumberFormat="1" applyFont="1" applyFill="1" applyBorder="1" applyAlignment="1">
      <alignment horizontal="center" vertical="center"/>
    </xf>
    <xf numFmtId="0" fontId="25" fillId="0" borderId="19" xfId="0" applyFont="1" applyBorder="1" applyAlignment="1">
      <alignment horizontal="left" vertical="center"/>
    </xf>
    <xf numFmtId="166" fontId="24" fillId="38" borderId="32" xfId="0" quotePrefix="1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66" fontId="25" fillId="34" borderId="14" xfId="0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/>
    <xf numFmtId="38" fontId="25" fillId="0" borderId="14" xfId="0" quotePrefix="1" applyNumberFormat="1" applyFont="1" applyBorder="1" applyAlignment="1">
      <alignment horizontal="center" vertical="center"/>
    </xf>
    <xf numFmtId="38" fontId="25" fillId="42" borderId="32" xfId="0" quotePrefix="1" applyNumberFormat="1" applyFont="1" applyFill="1" applyBorder="1" applyAlignment="1">
      <alignment horizontal="center" vertical="center"/>
    </xf>
    <xf numFmtId="38" fontId="25" fillId="0" borderId="32" xfId="0" quotePrefix="1" applyNumberFormat="1" applyFont="1" applyBorder="1" applyAlignment="1">
      <alignment horizontal="center" vertical="center"/>
    </xf>
    <xf numFmtId="16" fontId="25" fillId="43" borderId="20" xfId="0" applyNumberFormat="1" applyFont="1" applyFill="1" applyBorder="1" applyAlignment="1">
      <alignment horizontal="center" vertical="center"/>
    </xf>
    <xf numFmtId="43" fontId="25" fillId="44" borderId="19" xfId="0" applyNumberFormat="1" applyFont="1" applyFill="1" applyBorder="1" applyAlignment="1">
      <alignment horizontal="left" vertical="center" indent="1"/>
    </xf>
    <xf numFmtId="0" fontId="25" fillId="44" borderId="24" xfId="0" applyFont="1" applyFill="1" applyBorder="1" applyAlignment="1">
      <alignment horizontal="center" vertical="center"/>
    </xf>
    <xf numFmtId="16" fontId="24" fillId="44" borderId="19" xfId="0" applyNumberFormat="1" applyFont="1" applyFill="1" applyBorder="1" applyAlignment="1">
      <alignment horizontal="center" vertical="center"/>
    </xf>
    <xf numFmtId="0" fontId="25" fillId="44" borderId="20" xfId="0" applyFont="1" applyFill="1" applyBorder="1" applyAlignment="1">
      <alignment horizontal="center" vertical="center"/>
    </xf>
    <xf numFmtId="16" fontId="25" fillId="44" borderId="20" xfId="0" applyNumberFormat="1" applyFont="1" applyFill="1" applyBorder="1" applyAlignment="1">
      <alignment horizontal="center" vertical="center"/>
    </xf>
    <xf numFmtId="0" fontId="25" fillId="0" borderId="14" xfId="0" quotePrefix="1" applyNumberFormat="1" applyFont="1" applyBorder="1" applyAlignment="1">
      <alignment horizontal="center" vertical="center"/>
    </xf>
    <xf numFmtId="0" fontId="25" fillId="43" borderId="20" xfId="0" applyFont="1" applyFill="1" applyBorder="1" applyAlignment="1">
      <alignment horizontal="center" vertical="center"/>
    </xf>
    <xf numFmtId="16" fontId="24" fillId="43" borderId="20" xfId="0" applyNumberFormat="1" applyFont="1" applyFill="1" applyBorder="1" applyAlignment="1">
      <alignment horizontal="center" vertical="center"/>
    </xf>
    <xf numFmtId="166" fontId="25" fillId="44" borderId="14" xfId="0" quotePrefix="1" applyNumberFormat="1" applyFont="1" applyFill="1" applyBorder="1" applyAlignment="1">
      <alignment horizontal="center" vertical="center"/>
    </xf>
    <xf numFmtId="43" fontId="25" fillId="45" borderId="19" xfId="0" applyNumberFormat="1" applyFont="1" applyFill="1" applyBorder="1" applyAlignment="1">
      <alignment horizontal="left" vertical="center" indent="1"/>
    </xf>
    <xf numFmtId="166" fontId="25" fillId="45" borderId="14" xfId="0" quotePrefix="1" applyNumberFormat="1" applyFont="1" applyFill="1" applyBorder="1" applyAlignment="1">
      <alignment horizontal="center" vertical="center"/>
    </xf>
    <xf numFmtId="0" fontId="25" fillId="45" borderId="24" xfId="0" applyFont="1" applyFill="1" applyBorder="1" applyAlignment="1">
      <alignment horizontal="center" vertical="center"/>
    </xf>
    <xf numFmtId="16" fontId="24" fillId="45" borderId="19" xfId="0" applyNumberFormat="1" applyFont="1" applyFill="1" applyBorder="1" applyAlignment="1">
      <alignment horizontal="center" vertical="center"/>
    </xf>
    <xf numFmtId="0" fontId="25" fillId="45" borderId="20" xfId="0" applyFont="1" applyFill="1" applyBorder="1" applyAlignment="1">
      <alignment horizontal="center" vertical="center"/>
    </xf>
    <xf numFmtId="16" fontId="25" fillId="45" borderId="20" xfId="0" applyNumberFormat="1" applyFont="1" applyFill="1" applyBorder="1" applyAlignment="1">
      <alignment horizontal="center" vertical="center"/>
    </xf>
    <xf numFmtId="0" fontId="25" fillId="46" borderId="20" xfId="0" applyFont="1" applyFill="1" applyBorder="1" applyAlignment="1">
      <alignment horizontal="center" vertical="center"/>
    </xf>
    <xf numFmtId="16" fontId="24" fillId="46" borderId="20" xfId="0" applyNumberFormat="1" applyFont="1" applyFill="1" applyBorder="1" applyAlignment="1">
      <alignment horizontal="center" vertical="center"/>
    </xf>
    <xf numFmtId="166" fontId="25" fillId="43" borderId="20" xfId="0" quotePrefix="1" applyNumberFormat="1" applyFont="1" applyFill="1" applyBorder="1" applyAlignment="1">
      <alignment horizontal="center" vertical="center"/>
    </xf>
    <xf numFmtId="38" fontId="25" fillId="46" borderId="20" xfId="0" quotePrefix="1" applyNumberFormat="1" applyFont="1" applyFill="1" applyBorder="1" applyAlignment="1">
      <alignment horizontal="center" vertical="center"/>
    </xf>
    <xf numFmtId="166" fontId="24" fillId="34" borderId="14" xfId="0" quotePrefix="1" applyNumberFormat="1" applyFont="1" applyFill="1" applyBorder="1" applyAlignment="1">
      <alignment horizontal="center" vertical="center"/>
    </xf>
    <xf numFmtId="0" fontId="24" fillId="43" borderId="20" xfId="0" applyFont="1" applyFill="1" applyBorder="1" applyAlignment="1">
      <alignment horizontal="center" vertical="center"/>
    </xf>
    <xf numFmtId="49" fontId="30" fillId="34" borderId="14" xfId="0" quotePrefix="1" applyNumberFormat="1" applyFont="1" applyFill="1" applyBorder="1" applyAlignment="1">
      <alignment horizontal="center" vertical="center"/>
    </xf>
    <xf numFmtId="43" fontId="30" fillId="34" borderId="24" xfId="0" applyNumberFormat="1" applyFont="1" applyFill="1" applyBorder="1" applyAlignment="1">
      <alignment horizontal="center" vertical="center"/>
    </xf>
    <xf numFmtId="43" fontId="30" fillId="34" borderId="20" xfId="0" applyNumberFormat="1" applyFont="1" applyFill="1" applyBorder="1" applyAlignment="1">
      <alignment horizontal="center" vertical="center"/>
    </xf>
    <xf numFmtId="167" fontId="30" fillId="34" borderId="20" xfId="0" applyNumberFormat="1" applyFont="1" applyFill="1" applyBorder="1" applyAlignment="1">
      <alignment horizontal="center" vertical="center"/>
    </xf>
    <xf numFmtId="49" fontId="25" fillId="39" borderId="20" xfId="0" quotePrefix="1" applyNumberFormat="1" applyFont="1" applyFill="1" applyBorder="1" applyAlignment="1">
      <alignment horizontal="center" vertical="center"/>
    </xf>
    <xf numFmtId="166" fontId="25" fillId="38" borderId="32" xfId="0" quotePrefix="1" applyNumberFormat="1" applyFont="1" applyFill="1" applyBorder="1" applyAlignment="1">
      <alignment horizontal="center" vertical="center"/>
    </xf>
    <xf numFmtId="38" fontId="25" fillId="40" borderId="32" xfId="0" applyNumberFormat="1" applyFont="1" applyFill="1" applyBorder="1" applyAlignment="1">
      <alignment horizontal="center" vertical="center"/>
    </xf>
    <xf numFmtId="38" fontId="25" fillId="38" borderId="32" xfId="0" quotePrefix="1" applyNumberFormat="1" applyFont="1" applyFill="1" applyBorder="1" applyAlignment="1">
      <alignment horizontal="center" vertical="center"/>
    </xf>
    <xf numFmtId="167" fontId="31" fillId="34" borderId="19" xfId="0" applyNumberFormat="1" applyFont="1" applyFill="1" applyBorder="1" applyAlignment="1">
      <alignment horizontal="center" vertical="center"/>
    </xf>
    <xf numFmtId="16" fontId="32" fillId="0" borderId="19" xfId="0" applyNumberFormat="1" applyFont="1" applyBorder="1" applyAlignment="1">
      <alignment horizontal="center" vertical="center"/>
    </xf>
    <xf numFmtId="16" fontId="25" fillId="34" borderId="19" xfId="0" applyNumberFormat="1" applyFont="1" applyFill="1" applyBorder="1" applyAlignment="1">
      <alignment horizontal="center" vertical="center"/>
    </xf>
    <xf numFmtId="16" fontId="25" fillId="0" borderId="19" xfId="0" applyNumberFormat="1" applyFont="1" applyBorder="1" applyAlignment="1">
      <alignment horizontal="center" vertical="center"/>
    </xf>
    <xf numFmtId="0" fontId="30" fillId="34" borderId="19" xfId="0" applyNumberFormat="1" applyFont="1" applyFill="1" applyBorder="1" applyAlignment="1">
      <alignment horizontal="left" vertical="center"/>
    </xf>
    <xf numFmtId="166" fontId="25" fillId="34" borderId="19" xfId="0" applyNumberFormat="1" applyFont="1" applyFill="1" applyBorder="1" applyAlignment="1">
      <alignment horizontal="left" vertical="center"/>
    </xf>
    <xf numFmtId="0" fontId="25" fillId="34" borderId="19" xfId="0" applyFont="1" applyFill="1" applyBorder="1" applyAlignment="1">
      <alignment horizontal="left" vertical="center"/>
    </xf>
    <xf numFmtId="49" fontId="25" fillId="45" borderId="20" xfId="0" quotePrefix="1" applyNumberFormat="1" applyFont="1" applyFill="1" applyBorder="1" applyAlignment="1">
      <alignment horizontal="center" vertical="center"/>
    </xf>
    <xf numFmtId="0" fontId="25" fillId="45" borderId="14" xfId="0" applyFont="1" applyFill="1" applyBorder="1" applyAlignment="1">
      <alignment horizontal="center" vertical="center"/>
    </xf>
    <xf numFmtId="16" fontId="26" fillId="45" borderId="19" xfId="0" applyNumberFormat="1" applyFont="1" applyFill="1" applyBorder="1" applyAlignment="1">
      <alignment horizontal="center" vertical="center"/>
    </xf>
    <xf numFmtId="167" fontId="24" fillId="43" borderId="20" xfId="0" applyNumberFormat="1" applyFont="1" applyFill="1" applyBorder="1" applyAlignment="1">
      <alignment horizontal="center" vertical="center"/>
    </xf>
    <xf numFmtId="43" fontId="25" fillId="43" borderId="19" xfId="0" applyNumberFormat="1" applyFont="1" applyFill="1" applyBorder="1" applyAlignment="1">
      <alignment horizontal="left" vertical="center" indent="1"/>
    </xf>
    <xf numFmtId="0" fontId="25" fillId="0" borderId="0" xfId="0" applyFont="1"/>
    <xf numFmtId="0" fontId="28" fillId="34" borderId="24" xfId="0" applyFont="1" applyFill="1" applyBorder="1" applyAlignment="1">
      <alignment horizontal="center" vertical="center"/>
    </xf>
    <xf numFmtId="16" fontId="28" fillId="34" borderId="19" xfId="0" applyNumberFormat="1" applyFont="1" applyFill="1" applyBorder="1" applyAlignment="1">
      <alignment horizontal="center" vertical="center"/>
    </xf>
    <xf numFmtId="16" fontId="28" fillId="34" borderId="20" xfId="0" applyNumberFormat="1" applyFont="1" applyFill="1" applyBorder="1" applyAlignment="1">
      <alignment horizontal="center" vertical="center"/>
    </xf>
    <xf numFmtId="166" fontId="25" fillId="43" borderId="19" xfId="0" applyNumberFormat="1" applyFont="1" applyFill="1" applyBorder="1" applyAlignment="1">
      <alignment horizontal="left" vertical="center" indent="1"/>
    </xf>
    <xf numFmtId="38" fontId="25" fillId="46" borderId="19" xfId="0" applyNumberFormat="1" applyFont="1" applyFill="1" applyBorder="1" applyAlignment="1">
      <alignment horizontal="left" vertical="center" indent="1"/>
    </xf>
    <xf numFmtId="0" fontId="25" fillId="0" borderId="0" xfId="0" applyFont="1"/>
    <xf numFmtId="43" fontId="28" fillId="34" borderId="20" xfId="0" applyNumberFormat="1" applyFont="1" applyFill="1" applyBorder="1" applyAlignment="1">
      <alignment horizontal="center" vertical="center"/>
    </xf>
    <xf numFmtId="166" fontId="28" fillId="34" borderId="19" xfId="0" applyNumberFormat="1" applyFont="1" applyFill="1" applyBorder="1" applyAlignment="1">
      <alignment horizontal="left" vertical="center"/>
    </xf>
    <xf numFmtId="0" fontId="25" fillId="0" borderId="0" xfId="0" applyFont="1"/>
    <xf numFmtId="0" fontId="25" fillId="0" borderId="0" xfId="0" applyFont="1"/>
    <xf numFmtId="166" fontId="25" fillId="46" borderId="19" xfId="0" applyNumberFormat="1" applyFont="1" applyFill="1" applyBorder="1" applyAlignment="1">
      <alignment horizontal="left" vertical="center" indent="1"/>
    </xf>
    <xf numFmtId="166" fontId="25" fillId="46" borderId="20" xfId="0" quotePrefix="1" applyNumberFormat="1" applyFont="1" applyFill="1" applyBorder="1" applyAlignment="1">
      <alignment horizontal="center" vertical="center"/>
    </xf>
    <xf numFmtId="167" fontId="24" fillId="46" borderId="20" xfId="0" applyNumberFormat="1" applyFont="1" applyFill="1" applyBorder="1" applyAlignment="1">
      <alignment horizontal="center" vertical="center"/>
    </xf>
    <xf numFmtId="16" fontId="25" fillId="46" borderId="20" xfId="0" applyNumberFormat="1" applyFont="1" applyFill="1" applyBorder="1" applyAlignment="1">
      <alignment horizontal="center" vertical="center"/>
    </xf>
    <xf numFmtId="0" fontId="24" fillId="46" borderId="20" xfId="0" applyFont="1" applyFill="1" applyBorder="1" applyAlignment="1">
      <alignment horizontal="center" vertical="center"/>
    </xf>
    <xf numFmtId="166" fontId="24" fillId="46" borderId="19" xfId="0" applyNumberFormat="1" applyFont="1" applyFill="1" applyBorder="1" applyAlignment="1">
      <alignment horizontal="left" vertical="center" indent="1"/>
    </xf>
    <xf numFmtId="166" fontId="24" fillId="46" borderId="20" xfId="0" quotePrefix="1" applyNumberFormat="1" applyFont="1" applyFill="1" applyBorder="1" applyAlignment="1">
      <alignment horizontal="center" vertical="center"/>
    </xf>
    <xf numFmtId="166" fontId="24" fillId="34" borderId="19" xfId="0" applyNumberFormat="1" applyFont="1" applyFill="1" applyBorder="1" applyAlignment="1">
      <alignment horizontal="left" vertical="center"/>
    </xf>
    <xf numFmtId="0" fontId="24" fillId="34" borderId="24" xfId="0" applyFont="1" applyFill="1" applyBorder="1" applyAlignment="1">
      <alignment horizontal="center" vertical="center"/>
    </xf>
    <xf numFmtId="43" fontId="24" fillId="34" borderId="20" xfId="0" applyNumberFormat="1" applyFont="1" applyFill="1" applyBorder="1" applyAlignment="1">
      <alignment horizontal="center" vertical="center"/>
    </xf>
    <xf numFmtId="16" fontId="24" fillId="34" borderId="20" xfId="0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left" vertical="center" indent="1"/>
    </xf>
    <xf numFmtId="16" fontId="32" fillId="39" borderId="20" xfId="0" applyNumberFormat="1" applyFont="1" applyFill="1" applyBorder="1" applyAlignment="1">
      <alignment horizontal="center" vertical="center"/>
    </xf>
    <xf numFmtId="0" fontId="25" fillId="0" borderId="0" xfId="0" applyFont="1"/>
    <xf numFmtId="38" fontId="25" fillId="40" borderId="32" xfId="0" quotePrefix="1" applyNumberFormat="1" applyFont="1" applyFill="1" applyBorder="1" applyAlignment="1">
      <alignment horizontal="center" vertical="center"/>
    </xf>
    <xf numFmtId="167" fontId="25" fillId="46" borderId="20" xfId="0" applyNumberFormat="1" applyFont="1" applyFill="1" applyBorder="1" applyAlignment="1">
      <alignment horizontal="center" vertical="center"/>
    </xf>
    <xf numFmtId="0" fontId="24" fillId="39" borderId="19" xfId="0" applyFont="1" applyFill="1" applyBorder="1" applyAlignment="1">
      <alignment horizontal="left" vertical="center" indent="1"/>
    </xf>
    <xf numFmtId="0" fontId="24" fillId="0" borderId="19" xfId="0" applyFont="1" applyBorder="1" applyAlignment="1">
      <alignment horizontal="left" vertical="center"/>
    </xf>
    <xf numFmtId="0" fontId="24" fillId="0" borderId="14" xfId="0" quotePrefix="1" applyNumberFormat="1" applyFont="1" applyBorder="1" applyAlignment="1">
      <alignment horizontal="center" vertical="center"/>
    </xf>
    <xf numFmtId="0" fontId="24" fillId="36" borderId="19" xfId="0" applyFont="1" applyFill="1" applyBorder="1" applyAlignment="1">
      <alignment horizontal="left" vertical="center" indent="1"/>
    </xf>
    <xf numFmtId="38" fontId="24" fillId="42" borderId="32" xfId="0" quotePrefix="1" applyNumberFormat="1" applyFont="1" applyFill="1" applyBorder="1" applyAlignment="1">
      <alignment horizontal="center" vertical="center"/>
    </xf>
    <xf numFmtId="0" fontId="25" fillId="36" borderId="2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Alignment="1">
      <alignment horizontal="right"/>
    </xf>
    <xf numFmtId="168" fontId="27" fillId="0" borderId="0" xfId="0" applyNumberFormat="1" applyFont="1" applyAlignment="1">
      <alignment horizontal="left"/>
    </xf>
    <xf numFmtId="0" fontId="24" fillId="34" borderId="19" xfId="0" applyFont="1" applyFill="1" applyBorder="1" applyAlignment="1">
      <alignment horizontal="left" vertical="center"/>
    </xf>
    <xf numFmtId="0" fontId="24" fillId="34" borderId="20" xfId="0" applyFont="1" applyFill="1" applyBorder="1" applyAlignment="1">
      <alignment horizontal="center" vertical="center"/>
    </xf>
    <xf numFmtId="43" fontId="24" fillId="43" borderId="19" xfId="0" applyNumberFormat="1" applyFont="1" applyFill="1" applyBorder="1" applyAlignment="1">
      <alignment horizontal="left" vertical="center" indent="1"/>
    </xf>
    <xf numFmtId="166" fontId="24" fillId="43" borderId="20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25" xfId="0" applyFont="1" applyBorder="1"/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7" borderId="27" xfId="0" applyFont="1" applyFill="1" applyBorder="1" applyAlignment="1">
      <alignment horizontal="center" vertical="center"/>
    </xf>
    <xf numFmtId="0" fontId="24" fillId="37" borderId="16" xfId="0" applyFont="1" applyFill="1" applyBorder="1" applyAlignment="1">
      <alignment horizontal="center" vertical="center"/>
    </xf>
    <xf numFmtId="0" fontId="24" fillId="37" borderId="28" xfId="0" applyFont="1" applyFill="1" applyBorder="1" applyAlignment="1">
      <alignment horizontal="center" vertical="center" wrapText="1"/>
    </xf>
    <xf numFmtId="0" fontId="24" fillId="37" borderId="15" xfId="0" applyFont="1" applyFill="1" applyBorder="1" applyAlignment="1">
      <alignment horizontal="center" vertical="center" wrapText="1"/>
    </xf>
    <xf numFmtId="0" fontId="24" fillId="37" borderId="29" xfId="0" applyFont="1" applyFill="1" applyBorder="1" applyAlignment="1">
      <alignment horizontal="center" vertical="center" wrapText="1"/>
    </xf>
    <xf numFmtId="0" fontId="24" fillId="37" borderId="17" xfId="0" applyFont="1" applyFill="1" applyBorder="1" applyAlignment="1">
      <alignment horizontal="center" vertical="center" wrapText="1"/>
    </xf>
    <xf numFmtId="0" fontId="24" fillId="35" borderId="27" xfId="0" applyFont="1" applyFill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/>
    </xf>
    <xf numFmtId="0" fontId="24" fillId="35" borderId="33" xfId="0" applyFont="1" applyFill="1" applyBorder="1" applyAlignment="1">
      <alignment horizontal="center" vertical="center"/>
    </xf>
    <xf numFmtId="0" fontId="24" fillId="35" borderId="28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5" borderId="29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wrapText="1"/>
    </xf>
    <xf numFmtId="164" fontId="21" fillId="0" borderId="11" xfId="0" applyNumberFormat="1" applyFont="1" applyBorder="1" applyAlignment="1">
      <alignment horizontal="center"/>
    </xf>
    <xf numFmtId="0" fontId="24" fillId="41" borderId="27" xfId="0" applyFont="1" applyFill="1" applyBorder="1" applyAlignment="1">
      <alignment horizontal="center" vertical="center"/>
    </xf>
    <xf numFmtId="0" fontId="24" fillId="41" borderId="16" xfId="0" applyFont="1" applyFill="1" applyBorder="1" applyAlignment="1">
      <alignment horizontal="center" vertical="center"/>
    </xf>
    <xf numFmtId="0" fontId="24" fillId="41" borderId="28" xfId="0" applyFont="1" applyFill="1" applyBorder="1" applyAlignment="1">
      <alignment horizontal="center" vertical="center" wrapText="1"/>
    </xf>
    <xf numFmtId="0" fontId="24" fillId="41" borderId="15" xfId="0" applyFont="1" applyFill="1" applyBorder="1" applyAlignment="1">
      <alignment horizontal="center" vertical="center" wrapText="1"/>
    </xf>
    <xf numFmtId="0" fontId="24" fillId="41" borderId="29" xfId="0" applyFont="1" applyFill="1" applyBorder="1" applyAlignment="1">
      <alignment horizontal="center" vertical="center" wrapText="1"/>
    </xf>
    <xf numFmtId="0" fontId="24" fillId="41" borderId="17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DF6BA"/>
      <color rgb="FFFF99CC"/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Dec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Dec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Nov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Nov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Oc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Oc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Sep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Sep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Aug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Aug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Jul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Jul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June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JUNE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7MA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7MA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1975"/>
          <a:ext cx="1210204" cy="965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tabSelected="1" workbookViewId="0">
      <selection activeCell="A67" sqref="A67"/>
    </sheetView>
  </sheetViews>
  <sheetFormatPr defaultRowHeight="15" x14ac:dyDescent="0.25"/>
  <cols>
    <col min="1" max="1" width="20.42578125" style="72" customWidth="1"/>
    <col min="2" max="2" width="7.140625" style="72" customWidth="1"/>
    <col min="3" max="3" width="12.85546875" style="72" customWidth="1"/>
    <col min="4" max="4" width="12.140625" style="72" customWidth="1"/>
    <col min="5" max="5" width="11.42578125" style="72" customWidth="1"/>
    <col min="6" max="6" width="14.28515625" style="72" customWidth="1"/>
    <col min="7" max="7" width="3" style="72" customWidth="1"/>
    <col min="8" max="16384" width="9.140625" style="72"/>
  </cols>
  <sheetData>
    <row r="1" spans="1:11" ht="26.25" x14ac:dyDescent="0.4">
      <c r="A1" s="186">
        <v>43070</v>
      </c>
      <c r="B1" s="186"/>
      <c r="C1" s="186"/>
      <c r="D1" s="186"/>
      <c r="E1" s="186"/>
      <c r="F1" s="186"/>
    </row>
    <row r="2" spans="1:11" ht="15" customHeight="1" x14ac:dyDescent="0.25">
      <c r="C2" s="152" t="s">
        <v>92</v>
      </c>
      <c r="D2" s="153">
        <f ca="1">NOW()</f>
        <v>43488.393861574077</v>
      </c>
      <c r="E2" s="42"/>
      <c r="F2" s="42"/>
    </row>
    <row r="3" spans="1:11" ht="90" customHeight="1" x14ac:dyDescent="0.25">
      <c r="A3" s="71"/>
      <c r="B3" s="71"/>
      <c r="C3" s="71"/>
      <c r="D3" s="21" t="s">
        <v>45</v>
      </c>
      <c r="F3" s="21" t="s">
        <v>46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64" t="s">
        <v>6</v>
      </c>
      <c r="D9" s="64" t="s">
        <v>7</v>
      </c>
      <c r="E9" s="64" t="s">
        <v>6</v>
      </c>
      <c r="F9" s="64" t="s">
        <v>7</v>
      </c>
    </row>
    <row r="10" spans="1:11" ht="15" customHeight="1" thickTop="1" x14ac:dyDescent="0.25">
      <c r="A10" s="12" t="s">
        <v>57</v>
      </c>
      <c r="B10" s="56" t="s">
        <v>27</v>
      </c>
      <c r="C10" s="13" t="s">
        <v>13</v>
      </c>
      <c r="D10" s="14">
        <v>43066</v>
      </c>
      <c r="E10" s="13" t="s">
        <v>14</v>
      </c>
      <c r="F10" s="15">
        <f>D10+2</f>
        <v>43068</v>
      </c>
      <c r="I10" s="49"/>
      <c r="J10" s="50"/>
      <c r="K10" s="51"/>
    </row>
    <row r="11" spans="1:11" ht="15" customHeight="1" x14ac:dyDescent="0.25">
      <c r="A11" s="57" t="s">
        <v>11</v>
      </c>
      <c r="B11" s="102" t="s">
        <v>93</v>
      </c>
      <c r="C11" s="60" t="s">
        <v>10</v>
      </c>
      <c r="D11" s="141">
        <f>D10+3</f>
        <v>43069</v>
      </c>
      <c r="E11" s="60" t="s">
        <v>12</v>
      </c>
      <c r="F11" s="61">
        <f>D11+2</f>
        <v>43071</v>
      </c>
      <c r="I11" s="49"/>
      <c r="J11" s="50"/>
      <c r="K11" s="51"/>
    </row>
    <row r="12" spans="1:11" ht="15" customHeight="1" x14ac:dyDescent="0.25">
      <c r="A12" s="12" t="s">
        <v>8</v>
      </c>
      <c r="B12" s="103">
        <v>492</v>
      </c>
      <c r="C12" s="13" t="s">
        <v>13</v>
      </c>
      <c r="D12" s="15">
        <f>D10+7</f>
        <v>43073</v>
      </c>
      <c r="E12" s="13" t="s">
        <v>14</v>
      </c>
      <c r="F12" s="15">
        <f>D12+2</f>
        <v>43075</v>
      </c>
      <c r="I12" s="52"/>
      <c r="J12" s="50"/>
      <c r="K12" s="51"/>
    </row>
    <row r="13" spans="1:11" ht="15" customHeight="1" x14ac:dyDescent="0.25">
      <c r="A13" s="57" t="s">
        <v>11</v>
      </c>
      <c r="B13" s="143">
        <v>469</v>
      </c>
      <c r="C13" s="60" t="s">
        <v>10</v>
      </c>
      <c r="D13" s="61">
        <f>D11+7</f>
        <v>43076</v>
      </c>
      <c r="E13" s="60" t="s">
        <v>12</v>
      </c>
      <c r="F13" s="61">
        <f t="shared" ref="F13:F19" si="0">D13+2</f>
        <v>43078</v>
      </c>
      <c r="I13" s="52"/>
      <c r="J13" s="50"/>
      <c r="K13" s="51"/>
    </row>
    <row r="14" spans="1:11" ht="12.75" customHeight="1" x14ac:dyDescent="0.25">
      <c r="A14" s="12" t="s">
        <v>57</v>
      </c>
      <c r="B14" s="103" t="s">
        <v>29</v>
      </c>
      <c r="C14" s="13" t="s">
        <v>13</v>
      </c>
      <c r="D14" s="15">
        <f>D12+7</f>
        <v>43080</v>
      </c>
      <c r="E14" s="13" t="s">
        <v>14</v>
      </c>
      <c r="F14" s="15">
        <f t="shared" si="0"/>
        <v>43082</v>
      </c>
      <c r="I14" s="52"/>
      <c r="J14" s="50"/>
      <c r="K14" s="51"/>
    </row>
    <row r="15" spans="1:11" ht="15" customHeight="1" x14ac:dyDescent="0.25">
      <c r="A15" s="57" t="s">
        <v>8</v>
      </c>
      <c r="B15" s="143">
        <v>493</v>
      </c>
      <c r="C15" s="60" t="s">
        <v>10</v>
      </c>
      <c r="D15" s="61">
        <f t="shared" ref="D15" si="1">D13+7</f>
        <v>43083</v>
      </c>
      <c r="E15" s="60" t="s">
        <v>12</v>
      </c>
      <c r="F15" s="61">
        <f t="shared" si="0"/>
        <v>43085</v>
      </c>
      <c r="I15" s="52"/>
      <c r="J15" s="50"/>
      <c r="K15" s="51"/>
    </row>
    <row r="16" spans="1:11" ht="15" customHeight="1" x14ac:dyDescent="0.25">
      <c r="A16" s="12" t="s">
        <v>11</v>
      </c>
      <c r="B16" s="105">
        <v>470</v>
      </c>
      <c r="C16" s="13" t="s">
        <v>13</v>
      </c>
      <c r="D16" s="15">
        <f>D14+7</f>
        <v>43087</v>
      </c>
      <c r="E16" s="13" t="s">
        <v>14</v>
      </c>
      <c r="F16" s="15">
        <f t="shared" si="0"/>
        <v>43089</v>
      </c>
      <c r="I16" s="52"/>
      <c r="J16" s="50"/>
      <c r="K16" s="51"/>
    </row>
    <row r="17" spans="1:11" ht="15" customHeight="1" x14ac:dyDescent="0.25">
      <c r="A17" s="57" t="s">
        <v>8</v>
      </c>
      <c r="B17" s="104">
        <f>B15+1</f>
        <v>494</v>
      </c>
      <c r="C17" s="60" t="s">
        <v>10</v>
      </c>
      <c r="D17" s="61">
        <f>D15+7</f>
        <v>43090</v>
      </c>
      <c r="E17" s="60" t="s">
        <v>12</v>
      </c>
      <c r="F17" s="61">
        <f>D17+2</f>
        <v>43092</v>
      </c>
      <c r="I17" s="52"/>
      <c r="J17" s="50"/>
      <c r="K17" s="51"/>
    </row>
    <row r="18" spans="1:11" ht="15" customHeight="1" x14ac:dyDescent="0.25">
      <c r="A18" s="140" t="s">
        <v>8</v>
      </c>
      <c r="B18" s="68">
        <v>495</v>
      </c>
      <c r="C18" s="53" t="s">
        <v>9</v>
      </c>
      <c r="D18" s="16">
        <f>D16+8</f>
        <v>43095</v>
      </c>
      <c r="E18" s="53" t="s">
        <v>10</v>
      </c>
      <c r="F18" s="16">
        <f t="shared" si="0"/>
        <v>43097</v>
      </c>
      <c r="I18" s="52"/>
      <c r="J18" s="50"/>
      <c r="K18" s="51"/>
    </row>
    <row r="19" spans="1:11" ht="15" customHeight="1" x14ac:dyDescent="0.25">
      <c r="A19" s="57" t="s">
        <v>11</v>
      </c>
      <c r="B19" s="104">
        <v>471</v>
      </c>
      <c r="C19" s="60" t="s">
        <v>10</v>
      </c>
      <c r="D19" s="61">
        <f>D17+7</f>
        <v>43097</v>
      </c>
      <c r="E19" s="60" t="s">
        <v>12</v>
      </c>
      <c r="F19" s="61">
        <f t="shared" si="0"/>
        <v>43099</v>
      </c>
      <c r="I19" s="52"/>
      <c r="J19" s="50"/>
      <c r="K19" s="51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51"/>
      <c r="B26" s="20"/>
      <c r="C26" s="21"/>
      <c r="D26" s="22"/>
      <c r="E26" s="21"/>
      <c r="F26" s="22"/>
    </row>
    <row r="27" spans="1:11" ht="7.5" customHeight="1" x14ac:dyDescent="0.25">
      <c r="A27" s="151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160"/>
    </row>
    <row r="29" spans="1:11" ht="18.75" customHeight="1" x14ac:dyDescent="0.25">
      <c r="A29" s="162" t="s">
        <v>0</v>
      </c>
      <c r="B29" s="163"/>
      <c r="C29" s="179" t="s">
        <v>15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63</v>
      </c>
      <c r="D30" s="184"/>
      <c r="E30" s="185" t="s">
        <v>16</v>
      </c>
      <c r="F30" s="184"/>
    </row>
    <row r="31" spans="1:11" ht="15" customHeight="1" thickBot="1" x14ac:dyDescent="0.3">
      <c r="A31" s="182"/>
      <c r="B31" s="18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10" t="str">
        <f>A10</f>
        <v>Vantage</v>
      </c>
      <c r="B32" s="98" t="str">
        <f>B10</f>
        <v>020</v>
      </c>
      <c r="C32" s="99" t="str">
        <f>C10</f>
        <v>Monday</v>
      </c>
      <c r="D32" s="106">
        <f>D10</f>
        <v>43066</v>
      </c>
      <c r="E32" s="100" t="s">
        <v>17</v>
      </c>
      <c r="F32" s="101">
        <f>D32+4</f>
        <v>43070</v>
      </c>
    </row>
    <row r="33" spans="1:6" ht="15" customHeight="1" x14ac:dyDescent="0.25">
      <c r="A33" s="67" t="s">
        <v>35</v>
      </c>
      <c r="B33" s="55" t="s">
        <v>91</v>
      </c>
      <c r="C33" s="30" t="s">
        <v>10</v>
      </c>
      <c r="D33" s="107">
        <f>D11</f>
        <v>43069</v>
      </c>
      <c r="E33" s="13" t="s">
        <v>48</v>
      </c>
      <c r="F33" s="15">
        <f>D33+3</f>
        <v>43072</v>
      </c>
    </row>
    <row r="34" spans="1:6" ht="15" customHeight="1" x14ac:dyDescent="0.25">
      <c r="A34" s="111" t="str">
        <f>A12</f>
        <v>Caribe Mariner</v>
      </c>
      <c r="B34" s="70">
        <f>B12</f>
        <v>492</v>
      </c>
      <c r="C34" s="27" t="str">
        <f>C12</f>
        <v>Monday</v>
      </c>
      <c r="D34" s="108">
        <f>D12</f>
        <v>43073</v>
      </c>
      <c r="E34" s="66" t="s">
        <v>17</v>
      </c>
      <c r="F34" s="29">
        <f>D34+4</f>
        <v>43077</v>
      </c>
    </row>
    <row r="35" spans="1:6" ht="15" customHeight="1" x14ac:dyDescent="0.25">
      <c r="A35" s="67" t="s">
        <v>35</v>
      </c>
      <c r="B35" s="73" t="s">
        <v>94</v>
      </c>
      <c r="C35" s="30" t="s">
        <v>10</v>
      </c>
      <c r="D35" s="109">
        <f>D33+7</f>
        <v>43076</v>
      </c>
      <c r="E35" s="13" t="s">
        <v>48</v>
      </c>
      <c r="F35" s="15">
        <f>D35+3</f>
        <v>43079</v>
      </c>
    </row>
    <row r="36" spans="1:6" ht="15" customHeight="1" x14ac:dyDescent="0.25">
      <c r="A36" s="112" t="str">
        <f>A14</f>
        <v>Vantage</v>
      </c>
      <c r="B36" s="70" t="str">
        <f>B14</f>
        <v>022</v>
      </c>
      <c r="C36" s="27" t="str">
        <f>C14</f>
        <v>Monday</v>
      </c>
      <c r="D36" s="108">
        <f>D14</f>
        <v>43080</v>
      </c>
      <c r="E36" s="28" t="s">
        <v>17</v>
      </c>
      <c r="F36" s="29">
        <f>D36+4</f>
        <v>43084</v>
      </c>
    </row>
    <row r="37" spans="1:6" ht="15" customHeight="1" x14ac:dyDescent="0.25">
      <c r="A37" s="67" t="s">
        <v>35</v>
      </c>
      <c r="B37" s="82" t="s">
        <v>95</v>
      </c>
      <c r="C37" s="30" t="s">
        <v>10</v>
      </c>
      <c r="D37" s="109">
        <f>D35+7</f>
        <v>43083</v>
      </c>
      <c r="E37" s="13" t="s">
        <v>48</v>
      </c>
      <c r="F37" s="15">
        <f>D37+3</f>
        <v>43086</v>
      </c>
    </row>
    <row r="38" spans="1:6" ht="15" customHeight="1" x14ac:dyDescent="0.25">
      <c r="A38" s="112" t="str">
        <f>A16</f>
        <v>Caribe Navigator</v>
      </c>
      <c r="B38" s="65">
        <f>B16</f>
        <v>470</v>
      </c>
      <c r="C38" s="27" t="s">
        <v>13</v>
      </c>
      <c r="D38" s="108">
        <f>D16</f>
        <v>43087</v>
      </c>
      <c r="E38" s="28" t="s">
        <v>17</v>
      </c>
      <c r="F38" s="29">
        <f>D38+4</f>
        <v>43091</v>
      </c>
    </row>
    <row r="39" spans="1:6" ht="15" customHeight="1" x14ac:dyDescent="0.25">
      <c r="A39" s="67" t="s">
        <v>57</v>
      </c>
      <c r="B39" s="82" t="s">
        <v>30</v>
      </c>
      <c r="C39" s="30" t="s">
        <v>10</v>
      </c>
      <c r="D39" s="109">
        <f>D37+7</f>
        <v>43090</v>
      </c>
      <c r="E39" s="13" t="s">
        <v>48</v>
      </c>
      <c r="F39" s="15">
        <f>D39+3</f>
        <v>43093</v>
      </c>
    </row>
    <row r="40" spans="1:6" ht="15" customHeight="1" x14ac:dyDescent="0.25">
      <c r="A40" s="154" t="str">
        <f>A18</f>
        <v>Caribe Mariner</v>
      </c>
      <c r="B40" s="96">
        <f>B18</f>
        <v>495</v>
      </c>
      <c r="C40" s="137" t="s">
        <v>9</v>
      </c>
      <c r="D40" s="32">
        <f>D18</f>
        <v>43095</v>
      </c>
      <c r="E40" s="155" t="s">
        <v>23</v>
      </c>
      <c r="F40" s="139">
        <f>D40+4</f>
        <v>43099</v>
      </c>
    </row>
    <row r="41" spans="1:6" ht="15" customHeight="1" x14ac:dyDescent="0.25">
      <c r="A41" s="67" t="s">
        <v>35</v>
      </c>
      <c r="B41" s="82" t="s">
        <v>96</v>
      </c>
      <c r="C41" s="30" t="s">
        <v>10</v>
      </c>
      <c r="D41" s="109">
        <f>D39+7</f>
        <v>43097</v>
      </c>
      <c r="E41" s="13" t="s">
        <v>48</v>
      </c>
      <c r="F41" s="15">
        <f>D41+3</f>
        <v>43100</v>
      </c>
    </row>
    <row r="42" spans="1:6" ht="15" customHeight="1" x14ac:dyDescent="0.25">
      <c r="A42" s="159" t="s">
        <v>49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31</v>
      </c>
      <c r="B43" s="158"/>
      <c r="C43" s="158"/>
      <c r="D43" s="158"/>
      <c r="E43" s="158"/>
      <c r="F43" s="2"/>
    </row>
    <row r="44" spans="1:6" x14ac:dyDescent="0.25">
      <c r="A44" s="151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18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19</v>
      </c>
      <c r="F48" s="178"/>
    </row>
    <row r="49" spans="1:6" ht="15" customHeight="1" thickBot="1" x14ac:dyDescent="0.3">
      <c r="A49" s="173"/>
      <c r="B49" s="174"/>
      <c r="C49" s="34" t="s">
        <v>6</v>
      </c>
      <c r="D49" s="34" t="s">
        <v>7</v>
      </c>
      <c r="E49" s="34" t="s">
        <v>6</v>
      </c>
      <c r="F49" s="34" t="s">
        <v>7</v>
      </c>
    </row>
    <row r="50" spans="1:6" ht="15" customHeight="1" thickTop="1" x14ac:dyDescent="0.25">
      <c r="A50" s="12" t="str">
        <f>A33</f>
        <v>Vanquish</v>
      </c>
      <c r="B50" s="75" t="str">
        <f>B33</f>
        <v>059</v>
      </c>
      <c r="C50" s="38" t="str">
        <f>C33</f>
        <v>Thursday</v>
      </c>
      <c r="D50" s="107">
        <f>D33</f>
        <v>43069</v>
      </c>
      <c r="E50" s="13" t="s">
        <v>9</v>
      </c>
      <c r="F50" s="76">
        <f>D50+5</f>
        <v>43074</v>
      </c>
    </row>
    <row r="51" spans="1:6" ht="15" customHeight="1" x14ac:dyDescent="0.25">
      <c r="A51" s="148" t="s">
        <v>97</v>
      </c>
      <c r="B51" s="149" t="s">
        <v>28</v>
      </c>
      <c r="C51" s="44" t="s">
        <v>14</v>
      </c>
      <c r="D51" s="36">
        <v>43075</v>
      </c>
      <c r="E51" s="44" t="s">
        <v>23</v>
      </c>
      <c r="F51" s="36">
        <f>D51+3</f>
        <v>43078</v>
      </c>
    </row>
    <row r="52" spans="1:6" ht="15" customHeight="1" x14ac:dyDescent="0.25">
      <c r="A52" s="35" t="str">
        <f>A35</f>
        <v>Vanquish</v>
      </c>
      <c r="B52" s="74" t="str">
        <f>B35</f>
        <v>060</v>
      </c>
      <c r="C52" s="150" t="str">
        <f>C35</f>
        <v>Thursday</v>
      </c>
      <c r="D52" s="37">
        <f>D35</f>
        <v>43076</v>
      </c>
      <c r="E52" s="150" t="s">
        <v>9</v>
      </c>
      <c r="F52" s="37">
        <f t="shared" ref="F52:F53" si="2">D52+5</f>
        <v>43081</v>
      </c>
    </row>
    <row r="53" spans="1:6" ht="15" customHeight="1" x14ac:dyDescent="0.25">
      <c r="A53" s="12" t="str">
        <f>A37</f>
        <v>Vanquish</v>
      </c>
      <c r="B53" s="75" t="str">
        <f>B37</f>
        <v>061</v>
      </c>
      <c r="C53" s="38" t="str">
        <f>C37</f>
        <v>Thursday</v>
      </c>
      <c r="D53" s="109">
        <f>D37</f>
        <v>43083</v>
      </c>
      <c r="E53" s="13" t="s">
        <v>9</v>
      </c>
      <c r="F53" s="76">
        <f t="shared" si="2"/>
        <v>43088</v>
      </c>
    </row>
    <row r="54" spans="1:6" ht="15" customHeight="1" x14ac:dyDescent="0.25">
      <c r="A54" s="148" t="str">
        <f>A39</f>
        <v>Vantage</v>
      </c>
      <c r="B54" s="149" t="str">
        <f>B39</f>
        <v>023</v>
      </c>
      <c r="C54" s="44" t="s">
        <v>10</v>
      </c>
      <c r="D54" s="36">
        <f>D39</f>
        <v>43090</v>
      </c>
      <c r="E54" s="44" t="s">
        <v>9</v>
      </c>
      <c r="F54" s="36">
        <f>D54+5</f>
        <v>43095</v>
      </c>
    </row>
    <row r="55" spans="1:6" ht="12.75" customHeight="1" x14ac:dyDescent="0.25">
      <c r="A55" s="12" t="str">
        <f>A41</f>
        <v>Vanquish</v>
      </c>
      <c r="B55" s="75" t="str">
        <f>B41</f>
        <v>062</v>
      </c>
      <c r="C55" s="13" t="str">
        <f>C41</f>
        <v>Thursday</v>
      </c>
      <c r="D55" s="15">
        <f>D41</f>
        <v>43097</v>
      </c>
      <c r="E55" s="13" t="s">
        <v>9</v>
      </c>
      <c r="F55" s="76">
        <f>D55+5</f>
        <v>43102</v>
      </c>
    </row>
    <row r="56" spans="1:6" ht="12.75" customHeight="1" x14ac:dyDescent="0.25">
      <c r="A56" s="159" t="s">
        <v>50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31</v>
      </c>
      <c r="B57" s="158"/>
      <c r="C57" s="158"/>
      <c r="D57" s="158"/>
      <c r="E57" s="158"/>
      <c r="F57" s="2"/>
    </row>
    <row r="58" spans="1:6" ht="7.5" customHeight="1" x14ac:dyDescent="0.25">
      <c r="A58" s="151"/>
      <c r="B58" s="151"/>
      <c r="C58" s="151"/>
      <c r="D58" s="151"/>
      <c r="E58" s="15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20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21</v>
      </c>
      <c r="F61" s="171"/>
    </row>
    <row r="62" spans="1:6" ht="15" customHeight="1" thickBot="1" x14ac:dyDescent="0.3">
      <c r="A62" s="167"/>
      <c r="B62" s="167"/>
      <c r="C62" s="39" t="s">
        <v>6</v>
      </c>
      <c r="D62" s="39" t="s">
        <v>7</v>
      </c>
      <c r="E62" s="39" t="s">
        <v>6</v>
      </c>
      <c r="F62" s="39" t="s">
        <v>7</v>
      </c>
    </row>
    <row r="63" spans="1:6" ht="15" customHeight="1" thickTop="1" x14ac:dyDescent="0.25">
      <c r="A63" s="86" t="str">
        <f>A32</f>
        <v>Vantage</v>
      </c>
      <c r="B63" s="113" t="str">
        <f>B32</f>
        <v>020</v>
      </c>
      <c r="C63" s="114" t="str">
        <f>C10</f>
        <v>Monday</v>
      </c>
      <c r="D63" s="115">
        <f>D10</f>
        <v>43066</v>
      </c>
      <c r="E63" s="90" t="s">
        <v>17</v>
      </c>
      <c r="F63" s="91">
        <f>D63+4</f>
        <v>43070</v>
      </c>
    </row>
    <row r="64" spans="1:6" ht="15" customHeight="1" x14ac:dyDescent="0.25">
      <c r="A64" s="129" t="str">
        <f>A34</f>
        <v>Caribe Mariner</v>
      </c>
      <c r="B64" s="130">
        <f>B34</f>
        <v>492</v>
      </c>
      <c r="C64" s="92" t="str">
        <f>C12</f>
        <v>Monday</v>
      </c>
      <c r="D64" s="144">
        <f>D12</f>
        <v>43073</v>
      </c>
      <c r="E64" s="92" t="s">
        <v>17</v>
      </c>
      <c r="F64" s="132">
        <f>D64+4</f>
        <v>43077</v>
      </c>
    </row>
    <row r="65" spans="1:7" ht="15" customHeight="1" x14ac:dyDescent="0.25">
      <c r="A65" s="86" t="str">
        <f>A36</f>
        <v>Vantage</v>
      </c>
      <c r="B65" s="87" t="str">
        <f>B36</f>
        <v>022</v>
      </c>
      <c r="C65" s="88" t="s">
        <v>13</v>
      </c>
      <c r="D65" s="89">
        <f>D36</f>
        <v>43080</v>
      </c>
      <c r="E65" s="90" t="s">
        <v>17</v>
      </c>
      <c r="F65" s="91">
        <f t="shared" ref="F65:F66" si="3">D65+4</f>
        <v>43084</v>
      </c>
    </row>
    <row r="66" spans="1:7" ht="15" customHeight="1" x14ac:dyDescent="0.25">
      <c r="A66" s="123" t="str">
        <f>A38</f>
        <v>Caribe Navigator</v>
      </c>
      <c r="B66" s="95">
        <f>B38</f>
        <v>470</v>
      </c>
      <c r="C66" s="92" t="s">
        <v>13</v>
      </c>
      <c r="D66" s="93">
        <f>D16</f>
        <v>43087</v>
      </c>
      <c r="E66" s="92" t="s">
        <v>17</v>
      </c>
      <c r="F66" s="81">
        <f t="shared" si="3"/>
        <v>43091</v>
      </c>
    </row>
    <row r="67" spans="1:7" ht="15" customHeight="1" x14ac:dyDescent="0.25">
      <c r="A67" s="156" t="s">
        <v>98</v>
      </c>
      <c r="B67" s="157"/>
      <c r="C67" s="97"/>
      <c r="D67" s="84"/>
      <c r="E67" s="97"/>
      <c r="F67" s="84"/>
    </row>
    <row r="68" spans="1:7" ht="15" customHeight="1" x14ac:dyDescent="0.25">
      <c r="A68" s="46" t="s">
        <v>51</v>
      </c>
      <c r="B68" s="46"/>
      <c r="C68" s="46"/>
      <c r="D68" s="45"/>
      <c r="E68" s="45"/>
      <c r="F68" s="45"/>
      <c r="G68" s="47"/>
    </row>
    <row r="69" spans="1:7" x14ac:dyDescent="0.25">
      <c r="A69" s="158" t="s">
        <v>31</v>
      </c>
      <c r="B69" s="158"/>
      <c r="C69" s="158"/>
      <c r="D69" s="158"/>
      <c r="E69" s="158"/>
      <c r="F69" s="48"/>
    </row>
    <row r="70" spans="1:7" ht="12.75" customHeight="1" x14ac:dyDescent="0.25">
      <c r="A70" s="17"/>
      <c r="B70" s="40"/>
      <c r="C70" s="18"/>
      <c r="D70" s="41"/>
      <c r="E70" s="18"/>
      <c r="F70" s="19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A2" sqref="A2"/>
    </sheetView>
  </sheetViews>
  <sheetFormatPr defaultRowHeight="15" x14ac:dyDescent="0.25"/>
  <cols>
    <col min="1" max="1" width="20.42578125" style="72" customWidth="1"/>
    <col min="2" max="2" width="7.140625" style="72" customWidth="1"/>
    <col min="3" max="3" width="12.85546875" style="72" customWidth="1"/>
    <col min="4" max="4" width="12.140625" style="72" customWidth="1"/>
    <col min="5" max="5" width="11.42578125" style="72" customWidth="1"/>
    <col min="6" max="6" width="14.28515625" style="72" customWidth="1"/>
    <col min="7" max="7" width="3" style="72" customWidth="1"/>
    <col min="8" max="16384" width="9.140625" style="72"/>
  </cols>
  <sheetData>
    <row r="1" spans="1:11" ht="26.25" x14ac:dyDescent="0.4">
      <c r="A1" s="186">
        <v>43040</v>
      </c>
      <c r="B1" s="186"/>
      <c r="C1" s="186"/>
      <c r="D1" s="186"/>
      <c r="E1" s="186"/>
      <c r="F1" s="186"/>
    </row>
    <row r="2" spans="1:11" ht="15" customHeight="1" x14ac:dyDescent="0.25">
      <c r="C2" s="152" t="s">
        <v>92</v>
      </c>
      <c r="D2" s="153">
        <f ca="1">NOW()</f>
        <v>43488.393861574077</v>
      </c>
      <c r="E2" s="42"/>
      <c r="F2" s="42"/>
    </row>
    <row r="3" spans="1:11" ht="90" customHeight="1" x14ac:dyDescent="0.25">
      <c r="A3" s="71"/>
      <c r="B3" s="71"/>
      <c r="C3" s="71"/>
      <c r="D3" s="21" t="s">
        <v>45</v>
      </c>
      <c r="F3" s="21" t="s">
        <v>46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64" t="s">
        <v>6</v>
      </c>
      <c r="D9" s="64" t="s">
        <v>7</v>
      </c>
      <c r="E9" s="64" t="s">
        <v>6</v>
      </c>
      <c r="F9" s="64" t="s">
        <v>7</v>
      </c>
    </row>
    <row r="10" spans="1:11" ht="15" customHeight="1" thickTop="1" x14ac:dyDescent="0.25">
      <c r="A10" s="12" t="s">
        <v>35</v>
      </c>
      <c r="B10" s="56" t="s">
        <v>86</v>
      </c>
      <c r="C10" s="13" t="s">
        <v>13</v>
      </c>
      <c r="D10" s="14">
        <v>43038</v>
      </c>
      <c r="E10" s="13" t="s">
        <v>14</v>
      </c>
      <c r="F10" s="15">
        <f>D10+2</f>
        <v>43040</v>
      </c>
      <c r="I10" s="49"/>
      <c r="J10" s="50"/>
      <c r="K10" s="51"/>
    </row>
    <row r="11" spans="1:11" ht="15" customHeight="1" x14ac:dyDescent="0.25">
      <c r="A11" s="57" t="s">
        <v>57</v>
      </c>
      <c r="B11" s="102" t="s">
        <v>24</v>
      </c>
      <c r="C11" s="60" t="s">
        <v>10</v>
      </c>
      <c r="D11" s="141">
        <f>D10+3</f>
        <v>43041</v>
      </c>
      <c r="E11" s="60" t="s">
        <v>12</v>
      </c>
      <c r="F11" s="61">
        <f>D11+2</f>
        <v>43043</v>
      </c>
      <c r="I11" s="49"/>
      <c r="J11" s="50"/>
      <c r="K11" s="51"/>
    </row>
    <row r="12" spans="1:11" ht="15" customHeight="1" x14ac:dyDescent="0.25">
      <c r="A12" s="12" t="s">
        <v>11</v>
      </c>
      <c r="B12" s="103">
        <v>465</v>
      </c>
      <c r="C12" s="13" t="s">
        <v>13</v>
      </c>
      <c r="D12" s="15">
        <f>D10+7</f>
        <v>43045</v>
      </c>
      <c r="E12" s="13" t="s">
        <v>14</v>
      </c>
      <c r="F12" s="15">
        <f>D12+2</f>
        <v>43047</v>
      </c>
      <c r="I12" s="52"/>
      <c r="J12" s="50"/>
      <c r="K12" s="51"/>
    </row>
    <row r="13" spans="1:11" ht="15" customHeight="1" x14ac:dyDescent="0.25">
      <c r="A13" s="57" t="s">
        <v>57</v>
      </c>
      <c r="B13" s="143" t="s">
        <v>25</v>
      </c>
      <c r="C13" s="60" t="s">
        <v>10</v>
      </c>
      <c r="D13" s="61">
        <f>D11+7</f>
        <v>43048</v>
      </c>
      <c r="E13" s="60" t="s">
        <v>12</v>
      </c>
      <c r="F13" s="61">
        <f t="shared" ref="F13:F19" si="0">D13+2</f>
        <v>43050</v>
      </c>
      <c r="I13" s="52"/>
      <c r="J13" s="50"/>
      <c r="K13" s="51"/>
    </row>
    <row r="14" spans="1:11" ht="12.75" customHeight="1" x14ac:dyDescent="0.25">
      <c r="A14" s="12" t="s">
        <v>8</v>
      </c>
      <c r="B14" s="103">
        <v>490</v>
      </c>
      <c r="C14" s="13" t="s">
        <v>13</v>
      </c>
      <c r="D14" s="15">
        <f>D12+7</f>
        <v>43052</v>
      </c>
      <c r="E14" s="13" t="s">
        <v>14</v>
      </c>
      <c r="F14" s="15">
        <f t="shared" si="0"/>
        <v>43054</v>
      </c>
      <c r="I14" s="52"/>
      <c r="J14" s="50"/>
      <c r="K14" s="51"/>
    </row>
    <row r="15" spans="1:11" ht="15" customHeight="1" x14ac:dyDescent="0.25">
      <c r="A15" s="57" t="s">
        <v>11</v>
      </c>
      <c r="B15" s="143">
        <v>466</v>
      </c>
      <c r="C15" s="60" t="s">
        <v>10</v>
      </c>
      <c r="D15" s="61">
        <f t="shared" ref="D15" si="1">D13+7</f>
        <v>43055</v>
      </c>
      <c r="E15" s="60" t="s">
        <v>12</v>
      </c>
      <c r="F15" s="61">
        <f t="shared" si="0"/>
        <v>43057</v>
      </c>
      <c r="I15" s="52"/>
      <c r="J15" s="50"/>
      <c r="K15" s="51"/>
    </row>
    <row r="16" spans="1:11" ht="15" customHeight="1" x14ac:dyDescent="0.25">
      <c r="A16" s="12" t="s">
        <v>35</v>
      </c>
      <c r="B16" s="105" t="s">
        <v>88</v>
      </c>
      <c r="C16" s="13" t="s">
        <v>13</v>
      </c>
      <c r="D16" s="15">
        <f>D14+7</f>
        <v>43059</v>
      </c>
      <c r="E16" s="13" t="s">
        <v>14</v>
      </c>
      <c r="F16" s="15">
        <f t="shared" si="0"/>
        <v>43061</v>
      </c>
      <c r="I16" s="52"/>
      <c r="J16" s="50"/>
      <c r="K16" s="51"/>
    </row>
    <row r="17" spans="1:11" ht="15" customHeight="1" x14ac:dyDescent="0.25">
      <c r="A17" s="145" t="s">
        <v>47</v>
      </c>
      <c r="B17" s="62">
        <f>B15+1</f>
        <v>467</v>
      </c>
      <c r="C17" s="58" t="s">
        <v>14</v>
      </c>
      <c r="D17" s="63">
        <f>D15+6</f>
        <v>43061</v>
      </c>
      <c r="E17" s="58" t="s">
        <v>12</v>
      </c>
      <c r="F17" s="63">
        <f>D17+3</f>
        <v>43064</v>
      </c>
      <c r="I17" s="52"/>
      <c r="J17" s="50"/>
      <c r="K17" s="51"/>
    </row>
    <row r="18" spans="1:11" ht="15" customHeight="1" x14ac:dyDescent="0.25">
      <c r="A18" s="12" t="s">
        <v>57</v>
      </c>
      <c r="B18" s="103" t="s">
        <v>27</v>
      </c>
      <c r="C18" s="13" t="s">
        <v>13</v>
      </c>
      <c r="D18" s="15">
        <f>D16+7</f>
        <v>43066</v>
      </c>
      <c r="E18" s="13" t="s">
        <v>14</v>
      </c>
      <c r="F18" s="15">
        <f t="shared" si="0"/>
        <v>43068</v>
      </c>
      <c r="I18" s="52"/>
      <c r="J18" s="50"/>
      <c r="K18" s="51"/>
    </row>
    <row r="19" spans="1:11" ht="15" customHeight="1" x14ac:dyDescent="0.25">
      <c r="A19" s="57" t="s">
        <v>11</v>
      </c>
      <c r="B19" s="104">
        <f>B17+1</f>
        <v>468</v>
      </c>
      <c r="C19" s="60" t="s">
        <v>10</v>
      </c>
      <c r="D19" s="61">
        <f>D17+8</f>
        <v>43069</v>
      </c>
      <c r="E19" s="60" t="s">
        <v>12</v>
      </c>
      <c r="F19" s="61">
        <f t="shared" si="0"/>
        <v>43071</v>
      </c>
      <c r="I19" s="52"/>
      <c r="J19" s="50"/>
      <c r="K19" s="51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42"/>
      <c r="B26" s="20"/>
      <c r="C26" s="21"/>
      <c r="D26" s="22"/>
      <c r="E26" s="21"/>
      <c r="F26" s="22"/>
    </row>
    <row r="27" spans="1:11" ht="7.5" customHeight="1" x14ac:dyDescent="0.25">
      <c r="A27" s="142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160"/>
    </row>
    <row r="29" spans="1:11" ht="18.75" customHeight="1" x14ac:dyDescent="0.25">
      <c r="A29" s="162" t="s">
        <v>0</v>
      </c>
      <c r="B29" s="163"/>
      <c r="C29" s="179" t="s">
        <v>15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63</v>
      </c>
      <c r="D30" s="184"/>
      <c r="E30" s="185" t="s">
        <v>16</v>
      </c>
      <c r="F30" s="184"/>
    </row>
    <row r="31" spans="1:11" ht="15" customHeight="1" thickBot="1" x14ac:dyDescent="0.3">
      <c r="A31" s="182"/>
      <c r="B31" s="18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10" t="str">
        <f>A10</f>
        <v>Vanquish</v>
      </c>
      <c r="B32" s="98" t="str">
        <f>B10</f>
        <v>056</v>
      </c>
      <c r="C32" s="99" t="str">
        <f>C10</f>
        <v>Monday</v>
      </c>
      <c r="D32" s="106">
        <f>D10</f>
        <v>43038</v>
      </c>
      <c r="E32" s="100" t="s">
        <v>17</v>
      </c>
      <c r="F32" s="101">
        <f>D32+4</f>
        <v>43042</v>
      </c>
    </row>
    <row r="33" spans="1:6" ht="15" customHeight="1" x14ac:dyDescent="0.25">
      <c r="A33" s="67" t="s">
        <v>8</v>
      </c>
      <c r="B33" s="55" t="s">
        <v>89</v>
      </c>
      <c r="C33" s="30" t="s">
        <v>10</v>
      </c>
      <c r="D33" s="107">
        <f>D11</f>
        <v>43041</v>
      </c>
      <c r="E33" s="13" t="s">
        <v>48</v>
      </c>
      <c r="F33" s="15">
        <f>D33+3</f>
        <v>43044</v>
      </c>
    </row>
    <row r="34" spans="1:6" ht="15" customHeight="1" x14ac:dyDescent="0.25">
      <c r="A34" s="111" t="str">
        <f>A12</f>
        <v>Caribe Navigator</v>
      </c>
      <c r="B34" s="70">
        <f>B12</f>
        <v>465</v>
      </c>
      <c r="C34" s="27" t="str">
        <f>C12</f>
        <v>Monday</v>
      </c>
      <c r="D34" s="108">
        <f>D12</f>
        <v>43045</v>
      </c>
      <c r="E34" s="66" t="s">
        <v>17</v>
      </c>
      <c r="F34" s="29">
        <f>D34+4</f>
        <v>43049</v>
      </c>
    </row>
    <row r="35" spans="1:6" ht="15" customHeight="1" x14ac:dyDescent="0.25">
      <c r="A35" s="67" t="s">
        <v>35</v>
      </c>
      <c r="B35" s="73" t="s">
        <v>90</v>
      </c>
      <c r="C35" s="30" t="s">
        <v>10</v>
      </c>
      <c r="D35" s="109">
        <f>D33+7</f>
        <v>43048</v>
      </c>
      <c r="E35" s="13" t="s">
        <v>48</v>
      </c>
      <c r="F35" s="15">
        <f>D35+3</f>
        <v>43051</v>
      </c>
    </row>
    <row r="36" spans="1:6" ht="15" customHeight="1" x14ac:dyDescent="0.25">
      <c r="A36" s="112" t="str">
        <f>A14</f>
        <v>Caribe Mariner</v>
      </c>
      <c r="B36" s="70">
        <f>B14</f>
        <v>490</v>
      </c>
      <c r="C36" s="27" t="str">
        <f>C14</f>
        <v>Monday</v>
      </c>
      <c r="D36" s="108">
        <f>D14</f>
        <v>43052</v>
      </c>
      <c r="E36" s="28" t="s">
        <v>17</v>
      </c>
      <c r="F36" s="29">
        <f>D36+4</f>
        <v>43056</v>
      </c>
    </row>
    <row r="37" spans="1:6" ht="15" customHeight="1" x14ac:dyDescent="0.25">
      <c r="A37" s="67" t="s">
        <v>57</v>
      </c>
      <c r="B37" s="82" t="s">
        <v>26</v>
      </c>
      <c r="C37" s="30" t="s">
        <v>10</v>
      </c>
      <c r="D37" s="109">
        <f>D35+7</f>
        <v>43055</v>
      </c>
      <c r="E37" s="13" t="s">
        <v>48</v>
      </c>
      <c r="F37" s="15">
        <f>D37+3</f>
        <v>43058</v>
      </c>
    </row>
    <row r="38" spans="1:6" ht="15" customHeight="1" x14ac:dyDescent="0.25">
      <c r="A38" s="112" t="str">
        <f>A16</f>
        <v>Vanquish</v>
      </c>
      <c r="B38" s="65" t="str">
        <f>B16</f>
        <v>058</v>
      </c>
      <c r="C38" s="27" t="s">
        <v>13</v>
      </c>
      <c r="D38" s="108">
        <f>D16</f>
        <v>43059</v>
      </c>
      <c r="E38" s="28" t="s">
        <v>17</v>
      </c>
      <c r="F38" s="29">
        <f>D38+4</f>
        <v>43063</v>
      </c>
    </row>
    <row r="39" spans="1:6" ht="15" customHeight="1" x14ac:dyDescent="0.25">
      <c r="A39" s="146" t="s">
        <v>8</v>
      </c>
      <c r="B39" s="147">
        <v>491</v>
      </c>
      <c r="C39" s="54" t="s">
        <v>14</v>
      </c>
      <c r="D39" s="33">
        <f>D37+6</f>
        <v>43061</v>
      </c>
      <c r="E39" s="53" t="s">
        <v>48</v>
      </c>
      <c r="F39" s="16">
        <f>D39+4</f>
        <v>43065</v>
      </c>
    </row>
    <row r="40" spans="1:6" ht="15" customHeight="1" x14ac:dyDescent="0.25">
      <c r="A40" s="112" t="str">
        <f>A18</f>
        <v>Vantage</v>
      </c>
      <c r="B40" s="70" t="str">
        <f>B18</f>
        <v>020</v>
      </c>
      <c r="C40" s="27" t="s">
        <v>13</v>
      </c>
      <c r="D40" s="108">
        <f>D18</f>
        <v>43066</v>
      </c>
      <c r="E40" s="28" t="s">
        <v>17</v>
      </c>
      <c r="F40" s="29">
        <f>D40+4</f>
        <v>43070</v>
      </c>
    </row>
    <row r="41" spans="1:6" ht="15" customHeight="1" x14ac:dyDescent="0.25">
      <c r="A41" s="67" t="s">
        <v>35</v>
      </c>
      <c r="B41" s="82" t="s">
        <v>91</v>
      </c>
      <c r="C41" s="30" t="s">
        <v>10</v>
      </c>
      <c r="D41" s="109">
        <f>D39+8</f>
        <v>43069</v>
      </c>
      <c r="E41" s="13" t="s">
        <v>48</v>
      </c>
      <c r="F41" s="15">
        <f>D41+3</f>
        <v>43072</v>
      </c>
    </row>
    <row r="42" spans="1:6" ht="15" customHeight="1" x14ac:dyDescent="0.25">
      <c r="A42" s="159" t="s">
        <v>49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31</v>
      </c>
      <c r="B43" s="158"/>
      <c r="C43" s="158"/>
      <c r="D43" s="158"/>
      <c r="E43" s="158"/>
      <c r="F43" s="2"/>
    </row>
    <row r="44" spans="1:6" x14ac:dyDescent="0.25">
      <c r="A44" s="142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18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19</v>
      </c>
      <c r="F48" s="178"/>
    </row>
    <row r="49" spans="1:6" ht="15" customHeight="1" thickBot="1" x14ac:dyDescent="0.3">
      <c r="A49" s="173"/>
      <c r="B49" s="174"/>
      <c r="C49" s="34" t="s">
        <v>6</v>
      </c>
      <c r="D49" s="34" t="s">
        <v>7</v>
      </c>
      <c r="E49" s="34" t="s">
        <v>6</v>
      </c>
      <c r="F49" s="34" t="s">
        <v>7</v>
      </c>
    </row>
    <row r="50" spans="1:6" ht="15" customHeight="1" thickTop="1" x14ac:dyDescent="0.25">
      <c r="A50" s="12" t="str">
        <f>A33</f>
        <v>Caribe Mariner</v>
      </c>
      <c r="B50" s="75" t="str">
        <f>B33</f>
        <v>489</v>
      </c>
      <c r="C50" s="38" t="str">
        <f>C33</f>
        <v>Thursday</v>
      </c>
      <c r="D50" s="107">
        <f>D33</f>
        <v>43041</v>
      </c>
      <c r="E50" s="13" t="s">
        <v>9</v>
      </c>
      <c r="F50" s="76">
        <f>D50+5</f>
        <v>43046</v>
      </c>
    </row>
    <row r="51" spans="1:6" ht="15" customHeight="1" x14ac:dyDescent="0.25">
      <c r="A51" s="35" t="str">
        <f>A35</f>
        <v>Vanquish</v>
      </c>
      <c r="B51" s="74" t="str">
        <f>B35</f>
        <v>057</v>
      </c>
      <c r="C51" s="150" t="str">
        <f>C35</f>
        <v>Thursday</v>
      </c>
      <c r="D51" s="37">
        <f>D35</f>
        <v>43048</v>
      </c>
      <c r="E51" s="150" t="s">
        <v>9</v>
      </c>
      <c r="F51" s="37">
        <f t="shared" ref="F51:F52" si="2">D51+5</f>
        <v>43053</v>
      </c>
    </row>
    <row r="52" spans="1:6" ht="15" customHeight="1" x14ac:dyDescent="0.25">
      <c r="A52" s="12" t="str">
        <f>A37</f>
        <v>Vantage</v>
      </c>
      <c r="B52" s="75" t="str">
        <f>B37</f>
        <v>019</v>
      </c>
      <c r="C52" s="38" t="str">
        <f>C37</f>
        <v>Thursday</v>
      </c>
      <c r="D52" s="109">
        <f>D37</f>
        <v>43055</v>
      </c>
      <c r="E52" s="13" t="s">
        <v>9</v>
      </c>
      <c r="F52" s="76">
        <f t="shared" si="2"/>
        <v>43060</v>
      </c>
    </row>
    <row r="53" spans="1:6" ht="15" customHeight="1" x14ac:dyDescent="0.25">
      <c r="A53" s="148" t="str">
        <f>A39</f>
        <v>Caribe Mariner</v>
      </c>
      <c r="B53" s="149">
        <f>B39</f>
        <v>491</v>
      </c>
      <c r="C53" s="44" t="str">
        <f>C39</f>
        <v>Wednesday</v>
      </c>
      <c r="D53" s="36">
        <f>D39</f>
        <v>43061</v>
      </c>
      <c r="E53" s="44" t="s">
        <v>9</v>
      </c>
      <c r="F53" s="36">
        <f>D53+5</f>
        <v>43066</v>
      </c>
    </row>
    <row r="54" spans="1:6" ht="12.75" customHeight="1" x14ac:dyDescent="0.25">
      <c r="A54" s="12" t="str">
        <f>A41</f>
        <v>Vanquish</v>
      </c>
      <c r="B54" s="75" t="str">
        <f>B41</f>
        <v>059</v>
      </c>
      <c r="C54" s="13" t="str">
        <f>C41</f>
        <v>Thursday</v>
      </c>
      <c r="D54" s="15">
        <f>D41</f>
        <v>43069</v>
      </c>
      <c r="E54" s="13" t="s">
        <v>9</v>
      </c>
      <c r="F54" s="76">
        <f>D54+5</f>
        <v>43074</v>
      </c>
    </row>
    <row r="55" spans="1:6" ht="12.75" customHeight="1" x14ac:dyDescent="0.25">
      <c r="A55" s="159" t="s">
        <v>50</v>
      </c>
      <c r="B55" s="159"/>
      <c r="C55" s="159"/>
      <c r="D55" s="159"/>
      <c r="E55" s="159"/>
      <c r="F55" s="2"/>
    </row>
    <row r="56" spans="1:6" ht="12.75" customHeight="1" x14ac:dyDescent="0.25">
      <c r="A56" s="158" t="s">
        <v>31</v>
      </c>
      <c r="B56" s="158"/>
      <c r="C56" s="158"/>
      <c r="D56" s="158"/>
      <c r="E56" s="158"/>
      <c r="F56" s="2"/>
    </row>
    <row r="57" spans="1:6" ht="7.5" customHeight="1" x14ac:dyDescent="0.25">
      <c r="A57" s="142"/>
      <c r="B57" s="142"/>
      <c r="C57" s="142"/>
      <c r="D57" s="142"/>
      <c r="E57" s="142"/>
      <c r="F57" s="2"/>
    </row>
    <row r="58" spans="1:6" ht="26.25" customHeight="1" x14ac:dyDescent="0.25">
      <c r="A58" s="7"/>
      <c r="B58" s="8"/>
      <c r="C58" s="9"/>
      <c r="D58" s="10"/>
      <c r="E58" s="9"/>
      <c r="F58" s="160"/>
    </row>
    <row r="59" spans="1:6" ht="18.75" customHeight="1" x14ac:dyDescent="0.25">
      <c r="A59" s="162" t="s">
        <v>0</v>
      </c>
      <c r="B59" s="163"/>
      <c r="C59" s="164" t="s">
        <v>20</v>
      </c>
      <c r="D59" s="165"/>
      <c r="E59" s="11"/>
      <c r="F59" s="161"/>
    </row>
    <row r="60" spans="1:6" ht="15" customHeight="1" x14ac:dyDescent="0.25">
      <c r="A60" s="166" t="s">
        <v>2</v>
      </c>
      <c r="B60" s="166" t="s">
        <v>3</v>
      </c>
      <c r="C60" s="168" t="s">
        <v>4</v>
      </c>
      <c r="D60" s="169"/>
      <c r="E60" s="170" t="s">
        <v>21</v>
      </c>
      <c r="F60" s="171"/>
    </row>
    <row r="61" spans="1:6" ht="15" customHeight="1" thickBot="1" x14ac:dyDescent="0.3">
      <c r="A61" s="167"/>
      <c r="B61" s="167"/>
      <c r="C61" s="39" t="s">
        <v>6</v>
      </c>
      <c r="D61" s="39" t="s">
        <v>7</v>
      </c>
      <c r="E61" s="39" t="s">
        <v>6</v>
      </c>
      <c r="F61" s="39" t="s">
        <v>7</v>
      </c>
    </row>
    <row r="62" spans="1:6" ht="15" customHeight="1" thickTop="1" x14ac:dyDescent="0.25">
      <c r="A62" s="86" t="str">
        <f>A32</f>
        <v>Vanquish</v>
      </c>
      <c r="B62" s="113" t="str">
        <f>B32</f>
        <v>056</v>
      </c>
      <c r="C62" s="114" t="str">
        <f>C10</f>
        <v>Monday</v>
      </c>
      <c r="D62" s="115">
        <f>D10</f>
        <v>43038</v>
      </c>
      <c r="E62" s="90" t="s">
        <v>17</v>
      </c>
      <c r="F62" s="91">
        <f>D62+4</f>
        <v>43042</v>
      </c>
    </row>
    <row r="63" spans="1:6" ht="15" customHeight="1" x14ac:dyDescent="0.25">
      <c r="A63" s="129" t="str">
        <f>A34</f>
        <v>Caribe Navigator</v>
      </c>
      <c r="B63" s="130">
        <f>B34</f>
        <v>465</v>
      </c>
      <c r="C63" s="92" t="str">
        <f>C12</f>
        <v>Monday</v>
      </c>
      <c r="D63" s="144">
        <f>D12</f>
        <v>43045</v>
      </c>
      <c r="E63" s="92" t="s">
        <v>17</v>
      </c>
      <c r="F63" s="132">
        <f>D63+4</f>
        <v>43049</v>
      </c>
    </row>
    <row r="64" spans="1:6" ht="15" customHeight="1" x14ac:dyDescent="0.25">
      <c r="A64" s="86" t="str">
        <f>A36</f>
        <v>Caribe Mariner</v>
      </c>
      <c r="B64" s="87">
        <f>B36</f>
        <v>490</v>
      </c>
      <c r="C64" s="88" t="s">
        <v>13</v>
      </c>
      <c r="D64" s="89">
        <f>D36</f>
        <v>43052</v>
      </c>
      <c r="E64" s="90" t="s">
        <v>17</v>
      </c>
      <c r="F64" s="91">
        <f t="shared" ref="F64:F66" si="3">D64+4</f>
        <v>43056</v>
      </c>
    </row>
    <row r="65" spans="1:7" ht="15" customHeight="1" x14ac:dyDescent="0.25">
      <c r="A65" s="123" t="str">
        <f>A38</f>
        <v>Vanquish</v>
      </c>
      <c r="B65" s="95" t="str">
        <f>B38</f>
        <v>058</v>
      </c>
      <c r="C65" s="92" t="s">
        <v>13</v>
      </c>
      <c r="D65" s="93">
        <f>D16</f>
        <v>43059</v>
      </c>
      <c r="E65" s="92" t="s">
        <v>17</v>
      </c>
      <c r="F65" s="81">
        <f t="shared" si="3"/>
        <v>43063</v>
      </c>
    </row>
    <row r="66" spans="1:7" ht="15" customHeight="1" x14ac:dyDescent="0.25">
      <c r="A66" s="117" t="str">
        <f>A40</f>
        <v>Vantage</v>
      </c>
      <c r="B66" s="94" t="str">
        <f>B40</f>
        <v>020</v>
      </c>
      <c r="C66" s="83" t="s">
        <v>13</v>
      </c>
      <c r="D66" s="84">
        <f>D65+7</f>
        <v>43066</v>
      </c>
      <c r="E66" s="83" t="s">
        <v>17</v>
      </c>
      <c r="F66" s="76">
        <f t="shared" si="3"/>
        <v>43070</v>
      </c>
    </row>
    <row r="67" spans="1:7" ht="15" customHeight="1" x14ac:dyDescent="0.25">
      <c r="A67" s="46" t="s">
        <v>51</v>
      </c>
      <c r="B67" s="46"/>
      <c r="C67" s="46"/>
      <c r="D67" s="45"/>
      <c r="E67" s="45"/>
      <c r="F67" s="45"/>
      <c r="G67" s="47"/>
    </row>
    <row r="68" spans="1:7" x14ac:dyDescent="0.25">
      <c r="A68" s="158" t="s">
        <v>31</v>
      </c>
      <c r="B68" s="158"/>
      <c r="C68" s="158"/>
      <c r="D68" s="158"/>
      <c r="E68" s="158"/>
      <c r="F68" s="48"/>
    </row>
    <row r="69" spans="1:7" ht="12.75" customHeight="1" x14ac:dyDescent="0.25">
      <c r="A69" s="17"/>
      <c r="B69" s="40"/>
      <c r="C69" s="18"/>
      <c r="D69" s="41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72" customWidth="1"/>
    <col min="2" max="2" width="7.140625" style="72" customWidth="1"/>
    <col min="3" max="3" width="12" style="72" customWidth="1"/>
    <col min="4" max="4" width="12.140625" style="72" customWidth="1"/>
    <col min="5" max="5" width="11.42578125" style="72" customWidth="1"/>
    <col min="6" max="6" width="14.28515625" style="72" customWidth="1"/>
    <col min="7" max="7" width="3" style="72" customWidth="1"/>
    <col min="8" max="16384" width="9.140625" style="72"/>
  </cols>
  <sheetData>
    <row r="1" spans="1:11" ht="26.25" x14ac:dyDescent="0.4">
      <c r="A1" s="186">
        <v>43009</v>
      </c>
      <c r="B1" s="186"/>
      <c r="C1" s="186"/>
      <c r="D1" s="186"/>
      <c r="E1" s="186"/>
      <c r="F1" s="186"/>
    </row>
    <row r="2" spans="1:11" ht="15" customHeight="1" x14ac:dyDescent="0.25">
      <c r="A2" s="43"/>
      <c r="B2" s="42"/>
      <c r="C2" s="42"/>
      <c r="D2" s="42"/>
      <c r="E2" s="42"/>
      <c r="F2" s="42"/>
    </row>
    <row r="3" spans="1:11" ht="90" customHeight="1" x14ac:dyDescent="0.25">
      <c r="A3" s="71"/>
      <c r="B3" s="71"/>
      <c r="C3" s="71"/>
      <c r="D3" s="21" t="s">
        <v>45</v>
      </c>
      <c r="F3" s="21" t="s">
        <v>46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64" t="s">
        <v>6</v>
      </c>
      <c r="D9" s="64" t="s">
        <v>7</v>
      </c>
      <c r="E9" s="64" t="s">
        <v>6</v>
      </c>
      <c r="F9" s="64" t="s">
        <v>7</v>
      </c>
    </row>
    <row r="10" spans="1:11" ht="15" customHeight="1" thickTop="1" x14ac:dyDescent="0.25">
      <c r="A10" s="12" t="s">
        <v>8</v>
      </c>
      <c r="B10" s="56" t="s">
        <v>84</v>
      </c>
      <c r="C10" s="13" t="s">
        <v>13</v>
      </c>
      <c r="D10" s="14">
        <v>43010</v>
      </c>
      <c r="E10" s="13" t="s">
        <v>14</v>
      </c>
      <c r="F10" s="15">
        <f>D10+2</f>
        <v>43012</v>
      </c>
      <c r="I10" s="49"/>
      <c r="J10" s="50"/>
      <c r="K10" s="51"/>
    </row>
    <row r="11" spans="1:11" ht="15" customHeight="1" x14ac:dyDescent="0.25">
      <c r="A11" s="57" t="s">
        <v>11</v>
      </c>
      <c r="B11" s="102" t="s">
        <v>52</v>
      </c>
      <c r="C11" s="60" t="s">
        <v>10</v>
      </c>
      <c r="D11" s="141">
        <f>D10+3</f>
        <v>43013</v>
      </c>
      <c r="E11" s="60" t="s">
        <v>12</v>
      </c>
      <c r="F11" s="61">
        <f>D11+2</f>
        <v>43015</v>
      </c>
      <c r="I11" s="49"/>
      <c r="J11" s="50"/>
      <c r="K11" s="51"/>
    </row>
    <row r="12" spans="1:11" ht="15" customHeight="1" x14ac:dyDescent="0.25">
      <c r="A12" s="12" t="s">
        <v>35</v>
      </c>
      <c r="B12" s="103" t="s">
        <v>85</v>
      </c>
      <c r="C12" s="13" t="s">
        <v>13</v>
      </c>
      <c r="D12" s="15">
        <f>D10+7</f>
        <v>43017</v>
      </c>
      <c r="E12" s="13" t="s">
        <v>14</v>
      </c>
      <c r="F12" s="15">
        <f>D12+2</f>
        <v>43019</v>
      </c>
      <c r="I12" s="52"/>
      <c r="J12" s="50"/>
      <c r="K12" s="51"/>
    </row>
    <row r="13" spans="1:11" ht="15" customHeight="1" x14ac:dyDescent="0.25">
      <c r="A13" s="57" t="s">
        <v>11</v>
      </c>
      <c r="B13" s="104">
        <f>B11+1</f>
        <v>462</v>
      </c>
      <c r="C13" s="60" t="s">
        <v>10</v>
      </c>
      <c r="D13" s="61">
        <f>D11+7</f>
        <v>43020</v>
      </c>
      <c r="E13" s="60" t="s">
        <v>12</v>
      </c>
      <c r="F13" s="61">
        <f t="shared" ref="F13:F19" si="0">D13+2</f>
        <v>43022</v>
      </c>
      <c r="I13" s="52"/>
      <c r="J13" s="50"/>
      <c r="K13" s="51"/>
    </row>
    <row r="14" spans="1:11" ht="12.75" customHeight="1" x14ac:dyDescent="0.25">
      <c r="A14" s="12" t="s">
        <v>57</v>
      </c>
      <c r="B14" s="103" t="s">
        <v>43</v>
      </c>
      <c r="C14" s="13" t="s">
        <v>13</v>
      </c>
      <c r="D14" s="15">
        <f>D12+7</f>
        <v>43024</v>
      </c>
      <c r="E14" s="13" t="s">
        <v>14</v>
      </c>
      <c r="F14" s="15">
        <f t="shared" si="0"/>
        <v>43026</v>
      </c>
      <c r="I14" s="52"/>
      <c r="J14" s="50"/>
      <c r="K14" s="51"/>
    </row>
    <row r="15" spans="1:11" ht="15" customHeight="1" x14ac:dyDescent="0.25">
      <c r="A15" s="57" t="s">
        <v>11</v>
      </c>
      <c r="B15" s="143">
        <f>B13+1</f>
        <v>463</v>
      </c>
      <c r="C15" s="60" t="s">
        <v>10</v>
      </c>
      <c r="D15" s="61">
        <f t="shared" ref="D15" si="1">D13+7</f>
        <v>43027</v>
      </c>
      <c r="E15" s="60" t="s">
        <v>12</v>
      </c>
      <c r="F15" s="61">
        <f t="shared" si="0"/>
        <v>43029</v>
      </c>
      <c r="I15" s="52"/>
      <c r="J15" s="50"/>
      <c r="K15" s="51"/>
    </row>
    <row r="16" spans="1:11" ht="15" customHeight="1" x14ac:dyDescent="0.25">
      <c r="A16" s="12" t="s">
        <v>8</v>
      </c>
      <c r="B16" s="105">
        <v>488</v>
      </c>
      <c r="C16" s="13" t="s">
        <v>13</v>
      </c>
      <c r="D16" s="15">
        <f>D14+7</f>
        <v>43031</v>
      </c>
      <c r="E16" s="13" t="s">
        <v>14</v>
      </c>
      <c r="F16" s="15">
        <f t="shared" si="0"/>
        <v>43033</v>
      </c>
      <c r="I16" s="52"/>
      <c r="J16" s="50"/>
      <c r="K16" s="51"/>
    </row>
    <row r="17" spans="1:11" ht="15" customHeight="1" x14ac:dyDescent="0.25">
      <c r="A17" s="57" t="s">
        <v>11</v>
      </c>
      <c r="B17" s="104">
        <f>B15+1</f>
        <v>464</v>
      </c>
      <c r="C17" s="60" t="s">
        <v>10</v>
      </c>
      <c r="D17" s="61">
        <f>D15+7</f>
        <v>43034</v>
      </c>
      <c r="E17" s="60" t="s">
        <v>12</v>
      </c>
      <c r="F17" s="61">
        <f t="shared" si="0"/>
        <v>43036</v>
      </c>
      <c r="I17" s="52"/>
      <c r="J17" s="50"/>
      <c r="K17" s="51"/>
    </row>
    <row r="18" spans="1:11" ht="15" customHeight="1" x14ac:dyDescent="0.25">
      <c r="A18" s="12" t="s">
        <v>35</v>
      </c>
      <c r="B18" s="103" t="s">
        <v>86</v>
      </c>
      <c r="C18" s="13" t="s">
        <v>13</v>
      </c>
      <c r="D18" s="15">
        <f>D16+7</f>
        <v>43038</v>
      </c>
      <c r="E18" s="13" t="s">
        <v>14</v>
      </c>
      <c r="F18" s="15">
        <f t="shared" si="0"/>
        <v>43040</v>
      </c>
      <c r="I18" s="52"/>
      <c r="J18" s="50"/>
      <c r="K18" s="51"/>
    </row>
    <row r="19" spans="1:11" ht="15" customHeight="1" x14ac:dyDescent="0.25">
      <c r="A19" s="57" t="s">
        <v>11</v>
      </c>
      <c r="B19" s="104">
        <f>B17+1</f>
        <v>465</v>
      </c>
      <c r="C19" s="60" t="s">
        <v>10</v>
      </c>
      <c r="D19" s="61">
        <f>D17+7</f>
        <v>43041</v>
      </c>
      <c r="E19" s="60" t="s">
        <v>12</v>
      </c>
      <c r="F19" s="61">
        <f t="shared" si="0"/>
        <v>43043</v>
      </c>
      <c r="I19" s="52"/>
      <c r="J19" s="50"/>
      <c r="K19" s="51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8"/>
      <c r="B26" s="20"/>
      <c r="C26" s="21"/>
      <c r="D26" s="22"/>
      <c r="E26" s="21"/>
      <c r="F26" s="22"/>
    </row>
    <row r="27" spans="1:11" ht="7.5" customHeight="1" x14ac:dyDescent="0.25">
      <c r="A27" s="128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160"/>
    </row>
    <row r="29" spans="1:11" ht="18.75" customHeight="1" x14ac:dyDescent="0.25">
      <c r="A29" s="162" t="s">
        <v>0</v>
      </c>
      <c r="B29" s="163"/>
      <c r="C29" s="179" t="s">
        <v>15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63</v>
      </c>
      <c r="D30" s="184"/>
      <c r="E30" s="185" t="s">
        <v>16</v>
      </c>
      <c r="F30" s="184"/>
    </row>
    <row r="31" spans="1:11" ht="15" customHeight="1" thickBot="1" x14ac:dyDescent="0.3">
      <c r="A31" s="182"/>
      <c r="B31" s="18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10" t="str">
        <f>A10</f>
        <v>Caribe Mariner</v>
      </c>
      <c r="B32" s="98" t="str">
        <f>B10</f>
        <v>486</v>
      </c>
      <c r="C32" s="99" t="str">
        <f>C10</f>
        <v>Monday</v>
      </c>
      <c r="D32" s="106">
        <f>D10</f>
        <v>43010</v>
      </c>
      <c r="E32" s="100" t="s">
        <v>17</v>
      </c>
      <c r="F32" s="101">
        <f>D32+4</f>
        <v>43014</v>
      </c>
    </row>
    <row r="33" spans="1:6" ht="15" customHeight="1" x14ac:dyDescent="0.25">
      <c r="A33" s="67" t="s">
        <v>57</v>
      </c>
      <c r="B33" s="55" t="s">
        <v>42</v>
      </c>
      <c r="C33" s="30" t="s">
        <v>10</v>
      </c>
      <c r="D33" s="107">
        <f>D11</f>
        <v>43013</v>
      </c>
      <c r="E33" s="13" t="s">
        <v>48</v>
      </c>
      <c r="F33" s="15">
        <f>D33+3</f>
        <v>43016</v>
      </c>
    </row>
    <row r="34" spans="1:6" ht="15" customHeight="1" x14ac:dyDescent="0.25">
      <c r="A34" s="111" t="str">
        <f>A12</f>
        <v>Vanquish</v>
      </c>
      <c r="B34" s="70" t="str">
        <f>B12</f>
        <v>054</v>
      </c>
      <c r="C34" s="27" t="str">
        <f>C12</f>
        <v>Monday</v>
      </c>
      <c r="D34" s="108">
        <f>D12</f>
        <v>43017</v>
      </c>
      <c r="E34" s="66" t="s">
        <v>17</v>
      </c>
      <c r="F34" s="29">
        <f>D34+4</f>
        <v>43021</v>
      </c>
    </row>
    <row r="35" spans="1:6" ht="15" customHeight="1" x14ac:dyDescent="0.25">
      <c r="A35" s="67" t="s">
        <v>8</v>
      </c>
      <c r="B35" s="73">
        <v>487</v>
      </c>
      <c r="C35" s="30" t="s">
        <v>10</v>
      </c>
      <c r="D35" s="109">
        <f>D33+7</f>
        <v>43020</v>
      </c>
      <c r="E35" s="13" t="s">
        <v>48</v>
      </c>
      <c r="F35" s="15">
        <f>D35+3</f>
        <v>43023</v>
      </c>
    </row>
    <row r="36" spans="1:6" ht="15" customHeight="1" x14ac:dyDescent="0.25">
      <c r="A36" s="112" t="str">
        <f>A14</f>
        <v>Vantage</v>
      </c>
      <c r="B36" s="70" t="str">
        <f>B14</f>
        <v>015</v>
      </c>
      <c r="C36" s="27" t="str">
        <f>C14</f>
        <v>Monday</v>
      </c>
      <c r="D36" s="108">
        <f>D14</f>
        <v>43024</v>
      </c>
      <c r="E36" s="28" t="s">
        <v>17</v>
      </c>
      <c r="F36" s="29">
        <f>D36+4</f>
        <v>43028</v>
      </c>
    </row>
    <row r="37" spans="1:6" ht="15" customHeight="1" x14ac:dyDescent="0.25">
      <c r="A37" s="67" t="s">
        <v>35</v>
      </c>
      <c r="B37" s="82" t="s">
        <v>87</v>
      </c>
      <c r="C37" s="30" t="s">
        <v>10</v>
      </c>
      <c r="D37" s="109">
        <f>D35+7</f>
        <v>43027</v>
      </c>
      <c r="E37" s="13" t="s">
        <v>48</v>
      </c>
      <c r="F37" s="15">
        <f>D37+3</f>
        <v>43030</v>
      </c>
    </row>
    <row r="38" spans="1:6" ht="15" customHeight="1" x14ac:dyDescent="0.25">
      <c r="A38" s="112" t="str">
        <f>A16</f>
        <v>Caribe Mariner</v>
      </c>
      <c r="B38" s="65">
        <f>B16</f>
        <v>488</v>
      </c>
      <c r="C38" s="27" t="s">
        <v>13</v>
      </c>
      <c r="D38" s="108">
        <f>D16</f>
        <v>43031</v>
      </c>
      <c r="E38" s="28" t="s">
        <v>17</v>
      </c>
      <c r="F38" s="29">
        <f>D38+4</f>
        <v>43035</v>
      </c>
    </row>
    <row r="39" spans="1:6" ht="15" customHeight="1" x14ac:dyDescent="0.25">
      <c r="A39" s="67" t="s">
        <v>57</v>
      </c>
      <c r="B39" s="82" t="s">
        <v>44</v>
      </c>
      <c r="C39" s="30" t="s">
        <v>10</v>
      </c>
      <c r="D39" s="109">
        <f t="shared" ref="D39:D41" si="2">D37+7</f>
        <v>43034</v>
      </c>
      <c r="E39" s="13" t="s">
        <v>48</v>
      </c>
      <c r="F39" s="15">
        <f>D39+3</f>
        <v>43037</v>
      </c>
    </row>
    <row r="40" spans="1:6" ht="15" customHeight="1" x14ac:dyDescent="0.25">
      <c r="A40" s="112" t="str">
        <f>A18</f>
        <v>Vanquish</v>
      </c>
      <c r="B40" s="70" t="str">
        <f>B18</f>
        <v>056</v>
      </c>
      <c r="C40" s="27" t="s">
        <v>13</v>
      </c>
      <c r="D40" s="108">
        <f>D18</f>
        <v>43038</v>
      </c>
      <c r="E40" s="28" t="s">
        <v>17</v>
      </c>
      <c r="F40" s="29">
        <f>D40+4</f>
        <v>43042</v>
      </c>
    </row>
    <row r="41" spans="1:6" ht="15" customHeight="1" x14ac:dyDescent="0.25">
      <c r="A41" s="67" t="s">
        <v>8</v>
      </c>
      <c r="B41" s="82">
        <v>489</v>
      </c>
      <c r="C41" s="30" t="s">
        <v>10</v>
      </c>
      <c r="D41" s="109">
        <f t="shared" si="2"/>
        <v>43041</v>
      </c>
      <c r="E41" s="13" t="s">
        <v>48</v>
      </c>
      <c r="F41" s="15">
        <f>D41+3</f>
        <v>43044</v>
      </c>
    </row>
    <row r="42" spans="1:6" ht="15" customHeight="1" x14ac:dyDescent="0.25">
      <c r="A42" s="159" t="s">
        <v>49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31</v>
      </c>
      <c r="B43" s="158"/>
      <c r="C43" s="158"/>
      <c r="D43" s="158"/>
      <c r="E43" s="158"/>
      <c r="F43" s="2"/>
    </row>
    <row r="44" spans="1:6" x14ac:dyDescent="0.25">
      <c r="A44" s="128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18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19</v>
      </c>
      <c r="F48" s="178"/>
    </row>
    <row r="49" spans="1:6" ht="15" customHeight="1" thickBot="1" x14ac:dyDescent="0.3">
      <c r="A49" s="173"/>
      <c r="B49" s="174"/>
      <c r="C49" s="34" t="s">
        <v>6</v>
      </c>
      <c r="D49" s="34" t="s">
        <v>7</v>
      </c>
      <c r="E49" s="34" t="s">
        <v>6</v>
      </c>
      <c r="F49" s="34" t="s">
        <v>7</v>
      </c>
    </row>
    <row r="50" spans="1:6" ht="15" customHeight="1" thickTop="1" x14ac:dyDescent="0.25">
      <c r="A50" s="12" t="str">
        <f>A33</f>
        <v>Vantage</v>
      </c>
      <c r="B50" s="75" t="str">
        <f>B33</f>
        <v>014</v>
      </c>
      <c r="C50" s="69" t="str">
        <f>C33</f>
        <v>Thursday</v>
      </c>
      <c r="D50" s="31">
        <f>D33</f>
        <v>43013</v>
      </c>
      <c r="E50" s="53" t="s">
        <v>9</v>
      </c>
      <c r="F50" s="76">
        <f>D50+5</f>
        <v>43018</v>
      </c>
    </row>
    <row r="51" spans="1:6" ht="15" customHeight="1" x14ac:dyDescent="0.25">
      <c r="A51" s="35" t="str">
        <f>A35</f>
        <v>Caribe Mariner</v>
      </c>
      <c r="B51" s="74">
        <f>B35</f>
        <v>487</v>
      </c>
      <c r="C51" s="44" t="str">
        <f>C35</f>
        <v>Thursday</v>
      </c>
      <c r="D51" s="36">
        <f>D35</f>
        <v>43020</v>
      </c>
      <c r="E51" s="44" t="s">
        <v>9</v>
      </c>
      <c r="F51" s="37">
        <f t="shared" ref="F51:F52" si="3">D51+5</f>
        <v>43025</v>
      </c>
    </row>
    <row r="52" spans="1:6" ht="15" customHeight="1" x14ac:dyDescent="0.25">
      <c r="A52" s="12" t="str">
        <f>A37</f>
        <v>Vanquish</v>
      </c>
      <c r="B52" s="75" t="str">
        <f>B37</f>
        <v>055</v>
      </c>
      <c r="C52" s="69" t="str">
        <f>C37</f>
        <v>Thursday</v>
      </c>
      <c r="D52" s="33">
        <f>D37</f>
        <v>43027</v>
      </c>
      <c r="E52" s="53" t="s">
        <v>9</v>
      </c>
      <c r="F52" s="76">
        <f t="shared" si="3"/>
        <v>43032</v>
      </c>
    </row>
    <row r="53" spans="1:6" ht="15" customHeight="1" x14ac:dyDescent="0.25">
      <c r="A53" s="35" t="str">
        <f>A39</f>
        <v>Vantage</v>
      </c>
      <c r="B53" s="74" t="str">
        <f>B39</f>
        <v>016</v>
      </c>
      <c r="C53" s="44" t="str">
        <f>C39</f>
        <v>Thursday</v>
      </c>
      <c r="D53" s="36">
        <f>D39</f>
        <v>43034</v>
      </c>
      <c r="E53" s="44" t="s">
        <v>9</v>
      </c>
      <c r="F53" s="37">
        <f>D53+5</f>
        <v>43039</v>
      </c>
    </row>
    <row r="54" spans="1:6" ht="12.75" customHeight="1" x14ac:dyDescent="0.25">
      <c r="A54" s="12" t="str">
        <f>A41</f>
        <v>Caribe Mariner</v>
      </c>
      <c r="B54" s="75">
        <f>B41</f>
        <v>489</v>
      </c>
      <c r="C54" s="53" t="str">
        <f>C41</f>
        <v>Thursday</v>
      </c>
      <c r="D54" s="16">
        <f>D41</f>
        <v>43041</v>
      </c>
      <c r="E54" s="53" t="s">
        <v>9</v>
      </c>
      <c r="F54" s="76">
        <f>D54+5</f>
        <v>43046</v>
      </c>
    </row>
    <row r="55" spans="1:6" ht="12.75" customHeight="1" x14ac:dyDescent="0.25">
      <c r="A55" s="159" t="s">
        <v>50</v>
      </c>
      <c r="B55" s="159"/>
      <c r="C55" s="159"/>
      <c r="D55" s="159"/>
      <c r="E55" s="159"/>
      <c r="F55" s="2"/>
    </row>
    <row r="56" spans="1:6" ht="12.75" customHeight="1" x14ac:dyDescent="0.25">
      <c r="A56" s="158" t="s">
        <v>31</v>
      </c>
      <c r="B56" s="158"/>
      <c r="C56" s="158"/>
      <c r="D56" s="158"/>
      <c r="E56" s="158"/>
      <c r="F56" s="2"/>
    </row>
    <row r="57" spans="1:6" ht="7.5" customHeight="1" x14ac:dyDescent="0.25">
      <c r="A57" s="128"/>
      <c r="B57" s="128"/>
      <c r="C57" s="128"/>
      <c r="D57" s="128"/>
      <c r="E57" s="128"/>
      <c r="F57" s="2"/>
    </row>
    <row r="58" spans="1:6" ht="26.25" customHeight="1" x14ac:dyDescent="0.25">
      <c r="A58" s="7"/>
      <c r="B58" s="8"/>
      <c r="C58" s="9"/>
      <c r="D58" s="10"/>
      <c r="E58" s="9"/>
      <c r="F58" s="160"/>
    </row>
    <row r="59" spans="1:6" ht="18.75" customHeight="1" x14ac:dyDescent="0.25">
      <c r="A59" s="162" t="s">
        <v>0</v>
      </c>
      <c r="B59" s="163"/>
      <c r="C59" s="164" t="s">
        <v>20</v>
      </c>
      <c r="D59" s="165"/>
      <c r="E59" s="11"/>
      <c r="F59" s="161"/>
    </row>
    <row r="60" spans="1:6" ht="15" customHeight="1" x14ac:dyDescent="0.25">
      <c r="A60" s="166" t="s">
        <v>2</v>
      </c>
      <c r="B60" s="166" t="s">
        <v>3</v>
      </c>
      <c r="C60" s="168" t="s">
        <v>4</v>
      </c>
      <c r="D60" s="169"/>
      <c r="E60" s="170" t="s">
        <v>21</v>
      </c>
      <c r="F60" s="171"/>
    </row>
    <row r="61" spans="1:6" ht="15" customHeight="1" thickBot="1" x14ac:dyDescent="0.3">
      <c r="A61" s="167"/>
      <c r="B61" s="167"/>
      <c r="C61" s="39" t="s">
        <v>6</v>
      </c>
      <c r="D61" s="39" t="s">
        <v>7</v>
      </c>
      <c r="E61" s="39" t="s">
        <v>6</v>
      </c>
      <c r="F61" s="39" t="s">
        <v>7</v>
      </c>
    </row>
    <row r="62" spans="1:6" ht="15" customHeight="1" thickTop="1" x14ac:dyDescent="0.25">
      <c r="A62" s="86" t="str">
        <f>A32</f>
        <v>Caribe Mariner</v>
      </c>
      <c r="B62" s="113" t="str">
        <f>B32</f>
        <v>486</v>
      </c>
      <c r="C62" s="114" t="str">
        <f>C10</f>
        <v>Monday</v>
      </c>
      <c r="D62" s="115">
        <f>D10</f>
        <v>43010</v>
      </c>
      <c r="E62" s="90" t="s">
        <v>17</v>
      </c>
      <c r="F62" s="91">
        <f>D62+4</f>
        <v>43014</v>
      </c>
    </row>
    <row r="63" spans="1:6" ht="15" customHeight="1" x14ac:dyDescent="0.25">
      <c r="A63" s="129" t="str">
        <f>A34</f>
        <v>Vanquish</v>
      </c>
      <c r="B63" s="130" t="str">
        <f>B34</f>
        <v>054</v>
      </c>
      <c r="C63" s="92" t="str">
        <f>C12</f>
        <v>Monday</v>
      </c>
      <c r="D63" s="144">
        <f>D12</f>
        <v>43017</v>
      </c>
      <c r="E63" s="92" t="s">
        <v>17</v>
      </c>
      <c r="F63" s="132">
        <f>D63+4</f>
        <v>43021</v>
      </c>
    </row>
    <row r="64" spans="1:6" ht="15" customHeight="1" x14ac:dyDescent="0.25">
      <c r="A64" s="86" t="str">
        <f>A36</f>
        <v>Vantage</v>
      </c>
      <c r="B64" s="87" t="str">
        <f>B36</f>
        <v>015</v>
      </c>
      <c r="C64" s="88" t="s">
        <v>13</v>
      </c>
      <c r="D64" s="89">
        <f>D36</f>
        <v>43024</v>
      </c>
      <c r="E64" s="90" t="s">
        <v>17</v>
      </c>
      <c r="F64" s="91">
        <f t="shared" ref="F64:F66" si="4">D64+4</f>
        <v>43028</v>
      </c>
    </row>
    <row r="65" spans="1:7" ht="15" customHeight="1" x14ac:dyDescent="0.25">
      <c r="A65" s="123" t="str">
        <f>A38</f>
        <v>Caribe Mariner</v>
      </c>
      <c r="B65" s="95">
        <f>B38</f>
        <v>488</v>
      </c>
      <c r="C65" s="92" t="s">
        <v>13</v>
      </c>
      <c r="D65" s="93">
        <f>D16</f>
        <v>43031</v>
      </c>
      <c r="E65" s="92" t="s">
        <v>17</v>
      </c>
      <c r="F65" s="81">
        <f t="shared" si="4"/>
        <v>43035</v>
      </c>
    </row>
    <row r="66" spans="1:7" ht="15" customHeight="1" x14ac:dyDescent="0.25">
      <c r="A66" s="117" t="str">
        <f>A40</f>
        <v>Vanquish</v>
      </c>
      <c r="B66" s="94" t="str">
        <f>B40</f>
        <v>056</v>
      </c>
      <c r="C66" s="83" t="s">
        <v>13</v>
      </c>
      <c r="D66" s="84">
        <f>D65+7</f>
        <v>43038</v>
      </c>
      <c r="E66" s="83" t="s">
        <v>17</v>
      </c>
      <c r="F66" s="76">
        <f t="shared" si="4"/>
        <v>43042</v>
      </c>
    </row>
    <row r="67" spans="1:7" ht="15" customHeight="1" x14ac:dyDescent="0.25">
      <c r="A67" s="46" t="s">
        <v>51</v>
      </c>
      <c r="B67" s="46"/>
      <c r="C67" s="46"/>
      <c r="D67" s="45"/>
      <c r="E67" s="45"/>
      <c r="F67" s="45"/>
      <c r="G67" s="47"/>
    </row>
    <row r="68" spans="1:7" x14ac:dyDescent="0.25">
      <c r="A68" s="158" t="s">
        <v>31</v>
      </c>
      <c r="B68" s="158"/>
      <c r="C68" s="158"/>
      <c r="D68" s="158"/>
      <c r="E68" s="158"/>
      <c r="F68" s="48"/>
    </row>
    <row r="69" spans="1:7" ht="12.75" customHeight="1" x14ac:dyDescent="0.25">
      <c r="A69" s="17"/>
      <c r="B69" s="40"/>
      <c r="C69" s="18"/>
      <c r="D69" s="41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72" customWidth="1"/>
    <col min="2" max="2" width="7.140625" style="72" customWidth="1"/>
    <col min="3" max="3" width="12" style="72" customWidth="1"/>
    <col min="4" max="4" width="12.140625" style="72" customWidth="1"/>
    <col min="5" max="5" width="11.42578125" style="72" customWidth="1"/>
    <col min="6" max="6" width="14.28515625" style="72" customWidth="1"/>
    <col min="7" max="7" width="3" style="72" customWidth="1"/>
    <col min="8" max="16384" width="9.140625" style="72"/>
  </cols>
  <sheetData>
    <row r="1" spans="1:11" ht="26.25" x14ac:dyDescent="0.4">
      <c r="A1" s="186">
        <v>42979</v>
      </c>
      <c r="B1" s="186"/>
      <c r="C1" s="186"/>
      <c r="D1" s="186"/>
      <c r="E1" s="186"/>
      <c r="F1" s="186"/>
    </row>
    <row r="2" spans="1:11" ht="15" customHeight="1" x14ac:dyDescent="0.25">
      <c r="A2" s="43"/>
      <c r="B2" s="42"/>
      <c r="C2" s="42"/>
      <c r="D2" s="42"/>
      <c r="E2" s="42"/>
      <c r="F2" s="42"/>
    </row>
    <row r="3" spans="1:11" ht="90" customHeight="1" x14ac:dyDescent="0.25">
      <c r="A3" s="71"/>
      <c r="B3" s="71"/>
      <c r="C3" s="71"/>
      <c r="D3" s="21" t="s">
        <v>45</v>
      </c>
      <c r="F3" s="21" t="s">
        <v>46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64" t="s">
        <v>6</v>
      </c>
      <c r="D9" s="64" t="s">
        <v>7</v>
      </c>
      <c r="E9" s="64" t="s">
        <v>6</v>
      </c>
      <c r="F9" s="64" t="s">
        <v>7</v>
      </c>
    </row>
    <row r="10" spans="1:11" ht="15" customHeight="1" thickTop="1" x14ac:dyDescent="0.25">
      <c r="A10" s="12" t="s">
        <v>8</v>
      </c>
      <c r="B10" s="56" t="s">
        <v>80</v>
      </c>
      <c r="C10" s="13" t="s">
        <v>13</v>
      </c>
      <c r="D10" s="14">
        <v>42975</v>
      </c>
      <c r="E10" s="13" t="s">
        <v>14</v>
      </c>
      <c r="F10" s="15">
        <f>D10+2</f>
        <v>42977</v>
      </c>
      <c r="I10" s="49"/>
      <c r="J10" s="50"/>
      <c r="K10" s="51"/>
    </row>
    <row r="11" spans="1:11" ht="15" customHeight="1" x14ac:dyDescent="0.25">
      <c r="A11" s="57" t="s">
        <v>11</v>
      </c>
      <c r="B11" s="102" t="s">
        <v>78</v>
      </c>
      <c r="C11" s="60" t="s">
        <v>10</v>
      </c>
      <c r="D11" s="141">
        <f>D10+3</f>
        <v>42978</v>
      </c>
      <c r="E11" s="60" t="s">
        <v>12</v>
      </c>
      <c r="F11" s="61">
        <f>D11+2</f>
        <v>42980</v>
      </c>
      <c r="I11" s="49"/>
      <c r="J11" s="50"/>
      <c r="K11" s="51"/>
    </row>
    <row r="12" spans="1:11" ht="15" customHeight="1" x14ac:dyDescent="0.25">
      <c r="A12" s="140" t="s">
        <v>83</v>
      </c>
      <c r="B12" s="68" t="s">
        <v>81</v>
      </c>
      <c r="C12" s="53" t="s">
        <v>9</v>
      </c>
      <c r="D12" s="16">
        <f>D10+8</f>
        <v>42983</v>
      </c>
      <c r="E12" s="53" t="s">
        <v>10</v>
      </c>
      <c r="F12" s="16">
        <f>D12+2</f>
        <v>42985</v>
      </c>
      <c r="I12" s="52"/>
      <c r="J12" s="50"/>
      <c r="K12" s="51"/>
    </row>
    <row r="13" spans="1:11" ht="15" customHeight="1" x14ac:dyDescent="0.25">
      <c r="A13" s="57" t="s">
        <v>11</v>
      </c>
      <c r="B13" s="104">
        <f>B11+1</f>
        <v>458</v>
      </c>
      <c r="C13" s="60" t="s">
        <v>10</v>
      </c>
      <c r="D13" s="61">
        <f>D11+7</f>
        <v>42985</v>
      </c>
      <c r="E13" s="60" t="s">
        <v>12</v>
      </c>
      <c r="F13" s="61">
        <f t="shared" ref="F13:F19" si="0">D13+2</f>
        <v>42987</v>
      </c>
      <c r="I13" s="52"/>
      <c r="J13" s="50"/>
      <c r="K13" s="51"/>
    </row>
    <row r="14" spans="1:11" ht="12.75" customHeight="1" x14ac:dyDescent="0.25">
      <c r="A14" s="12" t="s">
        <v>32</v>
      </c>
      <c r="B14" s="103"/>
      <c r="C14" s="13"/>
      <c r="D14" s="15">
        <f>D12+6</f>
        <v>42989</v>
      </c>
      <c r="E14" s="13" t="s">
        <v>14</v>
      </c>
      <c r="F14" s="15">
        <f t="shared" si="0"/>
        <v>42991</v>
      </c>
      <c r="I14" s="52"/>
      <c r="J14" s="50"/>
      <c r="K14" s="51"/>
    </row>
    <row r="15" spans="1:11" ht="15" customHeight="1" x14ac:dyDescent="0.25">
      <c r="A15" s="57" t="s">
        <v>57</v>
      </c>
      <c r="B15" s="143" t="s">
        <v>40</v>
      </c>
      <c r="C15" s="60" t="s">
        <v>10</v>
      </c>
      <c r="D15" s="61">
        <f t="shared" ref="D15" si="1">D13+7</f>
        <v>42992</v>
      </c>
      <c r="E15" s="60" t="s">
        <v>12</v>
      </c>
      <c r="F15" s="61">
        <f t="shared" si="0"/>
        <v>42994</v>
      </c>
      <c r="I15" s="52"/>
      <c r="J15" s="50"/>
      <c r="K15" s="51"/>
    </row>
    <row r="16" spans="1:11" ht="15" customHeight="1" x14ac:dyDescent="0.25">
      <c r="A16" s="12" t="s">
        <v>35</v>
      </c>
      <c r="B16" s="105" t="s">
        <v>82</v>
      </c>
      <c r="C16" s="13" t="s">
        <v>13</v>
      </c>
      <c r="D16" s="15">
        <f>D14+7</f>
        <v>42996</v>
      </c>
      <c r="E16" s="13" t="s">
        <v>14</v>
      </c>
      <c r="F16" s="15">
        <f t="shared" si="0"/>
        <v>42998</v>
      </c>
      <c r="I16" s="52"/>
      <c r="J16" s="50"/>
      <c r="K16" s="51"/>
    </row>
    <row r="17" spans="1:11" ht="15" customHeight="1" x14ac:dyDescent="0.25">
      <c r="A17" s="57" t="s">
        <v>11</v>
      </c>
      <c r="B17" s="104">
        <v>459</v>
      </c>
      <c r="C17" s="60" t="s">
        <v>10</v>
      </c>
      <c r="D17" s="61">
        <f>D15+7</f>
        <v>42999</v>
      </c>
      <c r="E17" s="60" t="s">
        <v>12</v>
      </c>
      <c r="F17" s="61">
        <f t="shared" si="0"/>
        <v>43001</v>
      </c>
      <c r="I17" s="52"/>
      <c r="J17" s="50"/>
      <c r="K17" s="51"/>
    </row>
    <row r="18" spans="1:11" ht="15" customHeight="1" x14ac:dyDescent="0.25">
      <c r="A18" s="12" t="s">
        <v>57</v>
      </c>
      <c r="B18" s="103" t="s">
        <v>41</v>
      </c>
      <c r="C18" s="13" t="s">
        <v>13</v>
      </c>
      <c r="D18" s="15">
        <f>D16+7</f>
        <v>43003</v>
      </c>
      <c r="E18" s="13" t="s">
        <v>14</v>
      </c>
      <c r="F18" s="15">
        <f t="shared" si="0"/>
        <v>43005</v>
      </c>
      <c r="I18" s="52"/>
      <c r="J18" s="50"/>
      <c r="K18" s="51"/>
    </row>
    <row r="19" spans="1:11" ht="15" customHeight="1" x14ac:dyDescent="0.25">
      <c r="A19" s="57" t="s">
        <v>11</v>
      </c>
      <c r="B19" s="104">
        <f>B17+1</f>
        <v>460</v>
      </c>
      <c r="C19" s="60" t="s">
        <v>10</v>
      </c>
      <c r="D19" s="61">
        <f>D17+7</f>
        <v>43006</v>
      </c>
      <c r="E19" s="60" t="s">
        <v>12</v>
      </c>
      <c r="F19" s="61">
        <f t="shared" si="0"/>
        <v>43008</v>
      </c>
      <c r="I19" s="52"/>
      <c r="J19" s="50"/>
      <c r="K19" s="51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7"/>
      <c r="B26" s="20"/>
      <c r="C26" s="21"/>
      <c r="D26" s="22"/>
      <c r="E26" s="21"/>
      <c r="F26" s="22"/>
    </row>
    <row r="27" spans="1:11" ht="7.5" customHeight="1" x14ac:dyDescent="0.25">
      <c r="A27" s="127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160"/>
    </row>
    <row r="29" spans="1:11" ht="18.75" customHeight="1" x14ac:dyDescent="0.25">
      <c r="A29" s="162" t="s">
        <v>0</v>
      </c>
      <c r="B29" s="163"/>
      <c r="C29" s="179" t="s">
        <v>15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63</v>
      </c>
      <c r="D30" s="184"/>
      <c r="E30" s="185" t="s">
        <v>16</v>
      </c>
      <c r="F30" s="184"/>
    </row>
    <row r="31" spans="1:11" ht="15" customHeight="1" thickBot="1" x14ac:dyDescent="0.3">
      <c r="A31" s="182"/>
      <c r="B31" s="18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10" t="str">
        <f>A10</f>
        <v>Caribe Mariner</v>
      </c>
      <c r="B32" s="98" t="str">
        <f>B10</f>
        <v>483</v>
      </c>
      <c r="C32" s="99" t="str">
        <f>C10</f>
        <v>Monday</v>
      </c>
      <c r="D32" s="106">
        <f>D10</f>
        <v>42975</v>
      </c>
      <c r="E32" s="100" t="s">
        <v>17</v>
      </c>
      <c r="F32" s="101">
        <f>D32+4</f>
        <v>42979</v>
      </c>
    </row>
    <row r="33" spans="1:6" ht="15" customHeight="1" x14ac:dyDescent="0.25">
      <c r="A33" s="67" t="s">
        <v>57</v>
      </c>
      <c r="B33" s="55" t="s">
        <v>39</v>
      </c>
      <c r="C33" s="30" t="s">
        <v>10</v>
      </c>
      <c r="D33" s="107">
        <f>D11</f>
        <v>42978</v>
      </c>
      <c r="E33" s="13" t="s">
        <v>48</v>
      </c>
      <c r="F33" s="15">
        <f>D33+3</f>
        <v>42981</v>
      </c>
    </row>
    <row r="34" spans="1:6" ht="15" customHeight="1" x14ac:dyDescent="0.25">
      <c r="A34" s="136" t="str">
        <f>A12</f>
        <v>Vanquish***</v>
      </c>
      <c r="B34" s="96" t="str">
        <f>B12</f>
        <v>051</v>
      </c>
      <c r="C34" s="137" t="str">
        <f>C12</f>
        <v>Tuesday</v>
      </c>
      <c r="D34" s="32">
        <f>D12</f>
        <v>42983</v>
      </c>
      <c r="E34" s="138" t="s">
        <v>23</v>
      </c>
      <c r="F34" s="139">
        <f>D34+4</f>
        <v>42987</v>
      </c>
    </row>
    <row r="35" spans="1:6" ht="15" customHeight="1" x14ac:dyDescent="0.25">
      <c r="A35" s="67" t="s">
        <v>8</v>
      </c>
      <c r="B35" s="73">
        <v>484</v>
      </c>
      <c r="C35" s="30" t="s">
        <v>10</v>
      </c>
      <c r="D35" s="109">
        <f>D33+7</f>
        <v>42985</v>
      </c>
      <c r="E35" s="13" t="s">
        <v>48</v>
      </c>
      <c r="F35" s="15">
        <f>D35+3</f>
        <v>42988</v>
      </c>
    </row>
    <row r="36" spans="1:6" ht="15" customHeight="1" x14ac:dyDescent="0.25">
      <c r="A36" s="112" t="str">
        <f>A14</f>
        <v>Cancelled</v>
      </c>
      <c r="B36" s="70"/>
      <c r="C36" s="27"/>
      <c r="D36" s="108">
        <f>D14</f>
        <v>42989</v>
      </c>
      <c r="E36" s="28" t="s">
        <v>17</v>
      </c>
      <c r="F36" s="29">
        <f>D36+4</f>
        <v>42993</v>
      </c>
    </row>
    <row r="37" spans="1:6" ht="15" customHeight="1" x14ac:dyDescent="0.25">
      <c r="A37" s="67" t="s">
        <v>57</v>
      </c>
      <c r="B37" s="82" t="s">
        <v>40</v>
      </c>
      <c r="C37" s="30" t="s">
        <v>10</v>
      </c>
      <c r="D37" s="109">
        <f>D35+7</f>
        <v>42992</v>
      </c>
      <c r="E37" s="13" t="s">
        <v>48</v>
      </c>
      <c r="F37" s="15">
        <f>D37+3</f>
        <v>42995</v>
      </c>
    </row>
    <row r="38" spans="1:6" ht="15" customHeight="1" x14ac:dyDescent="0.25">
      <c r="A38" s="112" t="str">
        <f>A16</f>
        <v>Vanquish</v>
      </c>
      <c r="B38" s="65" t="str">
        <f>B16</f>
        <v>052</v>
      </c>
      <c r="C38" s="27" t="s">
        <v>13</v>
      </c>
      <c r="D38" s="108">
        <f>D16</f>
        <v>42996</v>
      </c>
      <c r="E38" s="28" t="s">
        <v>17</v>
      </c>
      <c r="F38" s="29">
        <f>D38+4</f>
        <v>43000</v>
      </c>
    </row>
    <row r="39" spans="1:6" ht="15" customHeight="1" x14ac:dyDescent="0.25">
      <c r="A39" s="67" t="s">
        <v>8</v>
      </c>
      <c r="B39" s="82">
        <v>485</v>
      </c>
      <c r="C39" s="30" t="s">
        <v>10</v>
      </c>
      <c r="D39" s="109">
        <f t="shared" ref="D39:D41" si="2">D37+7</f>
        <v>42999</v>
      </c>
      <c r="E39" s="13" t="s">
        <v>48</v>
      </c>
      <c r="F39" s="15">
        <f>D39+3</f>
        <v>43002</v>
      </c>
    </row>
    <row r="40" spans="1:6" ht="15" customHeight="1" x14ac:dyDescent="0.25">
      <c r="A40" s="112" t="str">
        <f>A18</f>
        <v>Vantage</v>
      </c>
      <c r="B40" s="70" t="str">
        <f>B18</f>
        <v>013</v>
      </c>
      <c r="C40" s="27" t="s">
        <v>13</v>
      </c>
      <c r="D40" s="108">
        <f>D18</f>
        <v>43003</v>
      </c>
      <c r="E40" s="28" t="s">
        <v>17</v>
      </c>
      <c r="F40" s="29">
        <f>D40+4</f>
        <v>43007</v>
      </c>
    </row>
    <row r="41" spans="1:6" ht="15" customHeight="1" x14ac:dyDescent="0.25">
      <c r="A41" s="67" t="s">
        <v>35</v>
      </c>
      <c r="B41" s="82" t="s">
        <v>79</v>
      </c>
      <c r="C41" s="30" t="s">
        <v>10</v>
      </c>
      <c r="D41" s="109">
        <f t="shared" si="2"/>
        <v>43006</v>
      </c>
      <c r="E41" s="13" t="s">
        <v>48</v>
      </c>
      <c r="F41" s="15">
        <f>D41+3</f>
        <v>43009</v>
      </c>
    </row>
    <row r="42" spans="1:6" ht="15" customHeight="1" x14ac:dyDescent="0.25">
      <c r="A42" s="159" t="s">
        <v>49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31</v>
      </c>
      <c r="B43" s="158"/>
      <c r="C43" s="158"/>
      <c r="D43" s="158"/>
      <c r="E43" s="158"/>
      <c r="F43" s="2"/>
    </row>
    <row r="44" spans="1:6" x14ac:dyDescent="0.25">
      <c r="A44" s="127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18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19</v>
      </c>
      <c r="F48" s="178"/>
    </row>
    <row r="49" spans="1:6" ht="15" customHeight="1" thickBot="1" x14ac:dyDescent="0.3">
      <c r="A49" s="173"/>
      <c r="B49" s="174"/>
      <c r="C49" s="34" t="s">
        <v>6</v>
      </c>
      <c r="D49" s="34" t="s">
        <v>7</v>
      </c>
      <c r="E49" s="34" t="s">
        <v>6</v>
      </c>
      <c r="F49" s="34" t="s">
        <v>7</v>
      </c>
    </row>
    <row r="50" spans="1:6" ht="15" customHeight="1" thickTop="1" x14ac:dyDescent="0.25">
      <c r="A50" s="12" t="str">
        <f>A33</f>
        <v>Vantage</v>
      </c>
      <c r="B50" s="75" t="str">
        <f>B33</f>
        <v>011</v>
      </c>
      <c r="C50" s="69" t="s">
        <v>10</v>
      </c>
      <c r="D50" s="31">
        <f>D33</f>
        <v>42978</v>
      </c>
      <c r="E50" s="53" t="s">
        <v>9</v>
      </c>
      <c r="F50" s="76">
        <f>D50+5</f>
        <v>42983</v>
      </c>
    </row>
    <row r="51" spans="1:6" ht="15" customHeight="1" x14ac:dyDescent="0.25">
      <c r="A51" s="35" t="str">
        <f>A35</f>
        <v>Caribe Mariner</v>
      </c>
      <c r="B51" s="74">
        <f>B35</f>
        <v>484</v>
      </c>
      <c r="C51" s="44" t="str">
        <f>C35</f>
        <v>Thursday</v>
      </c>
      <c r="D51" s="36">
        <f>D35</f>
        <v>42985</v>
      </c>
      <c r="E51" s="44" t="s">
        <v>9</v>
      </c>
      <c r="F51" s="37">
        <f t="shared" ref="F51:F52" si="3">D51+5</f>
        <v>42990</v>
      </c>
    </row>
    <row r="52" spans="1:6" ht="15" customHeight="1" x14ac:dyDescent="0.25">
      <c r="A52" s="12" t="s">
        <v>32</v>
      </c>
      <c r="B52" s="75" t="s">
        <v>22</v>
      </c>
      <c r="C52" s="69" t="str">
        <f>C37</f>
        <v>Thursday</v>
      </c>
      <c r="D52" s="33">
        <f>D37</f>
        <v>42992</v>
      </c>
      <c r="E52" s="53" t="s">
        <v>9</v>
      </c>
      <c r="F52" s="76">
        <f t="shared" si="3"/>
        <v>42997</v>
      </c>
    </row>
    <row r="53" spans="1:6" ht="15" customHeight="1" x14ac:dyDescent="0.25">
      <c r="A53" s="35" t="str">
        <f>A39</f>
        <v>Caribe Mariner</v>
      </c>
      <c r="B53" s="74">
        <f>B39</f>
        <v>485</v>
      </c>
      <c r="C53" s="44" t="str">
        <f>C39</f>
        <v>Thursday</v>
      </c>
      <c r="D53" s="36">
        <f>D39</f>
        <v>42999</v>
      </c>
      <c r="E53" s="44" t="s">
        <v>9</v>
      </c>
      <c r="F53" s="37">
        <f>D53+5</f>
        <v>43004</v>
      </c>
    </row>
    <row r="54" spans="1:6" ht="12.75" customHeight="1" x14ac:dyDescent="0.25">
      <c r="A54" s="12" t="str">
        <f>A41</f>
        <v>Vanquish</v>
      </c>
      <c r="B54" s="75" t="str">
        <f>B41</f>
        <v>053</v>
      </c>
      <c r="C54" s="53" t="str">
        <f>C41</f>
        <v>Thursday</v>
      </c>
      <c r="D54" s="16">
        <f>D41</f>
        <v>43006</v>
      </c>
      <c r="E54" s="53" t="s">
        <v>9</v>
      </c>
      <c r="F54" s="76">
        <f>D54+5</f>
        <v>43011</v>
      </c>
    </row>
    <row r="55" spans="1:6" ht="12.75" customHeight="1" x14ac:dyDescent="0.25">
      <c r="A55" s="159" t="s">
        <v>50</v>
      </c>
      <c r="B55" s="159"/>
      <c r="C55" s="159"/>
      <c r="D55" s="159"/>
      <c r="E55" s="159"/>
      <c r="F55" s="2"/>
    </row>
    <row r="56" spans="1:6" ht="12.75" customHeight="1" x14ac:dyDescent="0.25">
      <c r="A56" s="158" t="s">
        <v>31</v>
      </c>
      <c r="B56" s="158"/>
      <c r="C56" s="158"/>
      <c r="D56" s="158"/>
      <c r="E56" s="158"/>
      <c r="F56" s="2"/>
    </row>
    <row r="57" spans="1:6" ht="7.5" customHeight="1" x14ac:dyDescent="0.25">
      <c r="A57" s="127"/>
      <c r="B57" s="127"/>
      <c r="C57" s="127"/>
      <c r="D57" s="127"/>
      <c r="E57" s="127"/>
      <c r="F57" s="2"/>
    </row>
    <row r="58" spans="1:6" ht="26.25" customHeight="1" x14ac:dyDescent="0.25">
      <c r="A58" s="7"/>
      <c r="B58" s="8"/>
      <c r="C58" s="9"/>
      <c r="D58" s="10"/>
      <c r="E58" s="9"/>
      <c r="F58" s="160"/>
    </row>
    <row r="59" spans="1:6" ht="18.75" customHeight="1" x14ac:dyDescent="0.25">
      <c r="A59" s="162" t="s">
        <v>0</v>
      </c>
      <c r="B59" s="163"/>
      <c r="C59" s="164" t="s">
        <v>20</v>
      </c>
      <c r="D59" s="165"/>
      <c r="E59" s="11"/>
      <c r="F59" s="161"/>
    </row>
    <row r="60" spans="1:6" ht="15" customHeight="1" x14ac:dyDescent="0.25">
      <c r="A60" s="166" t="s">
        <v>2</v>
      </c>
      <c r="B60" s="166" t="s">
        <v>3</v>
      </c>
      <c r="C60" s="168" t="s">
        <v>4</v>
      </c>
      <c r="D60" s="169"/>
      <c r="E60" s="170" t="s">
        <v>21</v>
      </c>
      <c r="F60" s="171"/>
    </row>
    <row r="61" spans="1:6" ht="15" customHeight="1" thickBot="1" x14ac:dyDescent="0.3">
      <c r="A61" s="167"/>
      <c r="B61" s="167"/>
      <c r="C61" s="39" t="s">
        <v>6</v>
      </c>
      <c r="D61" s="39" t="s">
        <v>7</v>
      </c>
      <c r="E61" s="39" t="s">
        <v>6</v>
      </c>
      <c r="F61" s="39" t="s">
        <v>7</v>
      </c>
    </row>
    <row r="62" spans="1:6" ht="15" customHeight="1" thickTop="1" x14ac:dyDescent="0.25">
      <c r="A62" s="86" t="str">
        <f>A32</f>
        <v>Caribe Mariner</v>
      </c>
      <c r="B62" s="113" t="str">
        <f>B32</f>
        <v>483</v>
      </c>
      <c r="C62" s="114" t="str">
        <f>C10</f>
        <v>Monday</v>
      </c>
      <c r="D62" s="115">
        <f>D10</f>
        <v>42975</v>
      </c>
      <c r="E62" s="90" t="s">
        <v>17</v>
      </c>
      <c r="F62" s="91">
        <f>D62+4</f>
        <v>42979</v>
      </c>
    </row>
    <row r="63" spans="1:6" ht="15" customHeight="1" x14ac:dyDescent="0.25">
      <c r="A63" s="134" t="str">
        <f>A34</f>
        <v>Vanquish***</v>
      </c>
      <c r="B63" s="135" t="str">
        <f>B34</f>
        <v>051</v>
      </c>
      <c r="C63" s="133" t="str">
        <f>C12</f>
        <v>Tuesday</v>
      </c>
      <c r="D63" s="131">
        <f>D12</f>
        <v>42983</v>
      </c>
      <c r="E63" s="133" t="s">
        <v>48</v>
      </c>
      <c r="F63" s="132">
        <f>D63+5</f>
        <v>42988</v>
      </c>
    </row>
    <row r="64" spans="1:6" ht="15" customHeight="1" x14ac:dyDescent="0.25">
      <c r="A64" s="86" t="str">
        <f>A36</f>
        <v>Cancelled</v>
      </c>
      <c r="B64" s="87"/>
      <c r="C64" s="88" t="s">
        <v>13</v>
      </c>
      <c r="D64" s="89">
        <f>D36</f>
        <v>42989</v>
      </c>
      <c r="E64" s="90" t="s">
        <v>17</v>
      </c>
      <c r="F64" s="91">
        <f t="shared" ref="F64:F66" si="4">D64+4</f>
        <v>42993</v>
      </c>
    </row>
    <row r="65" spans="1:7" ht="15" customHeight="1" x14ac:dyDescent="0.25">
      <c r="A65" s="123" t="str">
        <f>A38</f>
        <v>Vanquish</v>
      </c>
      <c r="B65" s="95" t="str">
        <f>B38</f>
        <v>052</v>
      </c>
      <c r="C65" s="92" t="s">
        <v>13</v>
      </c>
      <c r="D65" s="93">
        <f>D16</f>
        <v>42996</v>
      </c>
      <c r="E65" s="92" t="s">
        <v>17</v>
      </c>
      <c r="F65" s="81">
        <f t="shared" si="4"/>
        <v>43000</v>
      </c>
    </row>
    <row r="66" spans="1:7" ht="15" customHeight="1" x14ac:dyDescent="0.25">
      <c r="A66" s="117" t="str">
        <f>A40</f>
        <v>Vantage</v>
      </c>
      <c r="B66" s="94" t="str">
        <f>B40</f>
        <v>013</v>
      </c>
      <c r="C66" s="83" t="s">
        <v>13</v>
      </c>
      <c r="D66" s="84">
        <f>D65+7</f>
        <v>43003</v>
      </c>
      <c r="E66" s="83" t="s">
        <v>17</v>
      </c>
      <c r="F66" s="76">
        <f t="shared" si="4"/>
        <v>43007</v>
      </c>
    </row>
    <row r="67" spans="1:7" ht="15" customHeight="1" x14ac:dyDescent="0.25">
      <c r="A67" s="46" t="s">
        <v>51</v>
      </c>
      <c r="B67" s="46"/>
      <c r="C67" s="46"/>
      <c r="D67" s="45"/>
      <c r="E67" s="45"/>
      <c r="F67" s="45"/>
      <c r="G67" s="47"/>
    </row>
    <row r="68" spans="1:7" x14ac:dyDescent="0.25">
      <c r="A68" s="158" t="s">
        <v>31</v>
      </c>
      <c r="B68" s="158"/>
      <c r="C68" s="158"/>
      <c r="D68" s="158"/>
      <c r="E68" s="158"/>
      <c r="F68" s="48"/>
    </row>
    <row r="69" spans="1:7" ht="12.75" customHeight="1" x14ac:dyDescent="0.25">
      <c r="A69" s="17"/>
      <c r="B69" s="40"/>
      <c r="C69" s="18"/>
      <c r="D69" s="41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72" customWidth="1"/>
    <col min="2" max="2" width="7.140625" style="72" customWidth="1"/>
    <col min="3" max="3" width="12" style="72" customWidth="1"/>
    <col min="4" max="4" width="12.140625" style="72" customWidth="1"/>
    <col min="5" max="5" width="11.42578125" style="72" customWidth="1"/>
    <col min="6" max="6" width="14.28515625" style="72" customWidth="1"/>
    <col min="7" max="7" width="3" style="72" customWidth="1"/>
    <col min="8" max="16384" width="9.140625" style="72"/>
  </cols>
  <sheetData>
    <row r="1" spans="1:11" ht="26.25" x14ac:dyDescent="0.4">
      <c r="A1" s="186">
        <v>42948</v>
      </c>
      <c r="B1" s="186"/>
      <c r="C1" s="186"/>
      <c r="D1" s="186"/>
      <c r="E1" s="186"/>
      <c r="F1" s="186"/>
    </row>
    <row r="2" spans="1:11" ht="15" customHeight="1" x14ac:dyDescent="0.25">
      <c r="A2" s="43"/>
      <c r="B2" s="42"/>
      <c r="C2" s="42"/>
      <c r="D2" s="42"/>
      <c r="E2" s="42"/>
      <c r="F2" s="42"/>
    </row>
    <row r="3" spans="1:11" ht="90" customHeight="1" x14ac:dyDescent="0.25">
      <c r="A3" s="71"/>
      <c r="B3" s="71"/>
      <c r="C3" s="71"/>
      <c r="D3" s="21" t="s">
        <v>45</v>
      </c>
      <c r="F3" s="21" t="s">
        <v>46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64" t="s">
        <v>6</v>
      </c>
      <c r="D9" s="64" t="s">
        <v>7</v>
      </c>
      <c r="E9" s="64" t="s">
        <v>6</v>
      </c>
      <c r="F9" s="64" t="s">
        <v>7</v>
      </c>
    </row>
    <row r="10" spans="1:11" ht="15" customHeight="1" thickTop="1" x14ac:dyDescent="0.25">
      <c r="A10" s="12" t="s">
        <v>57</v>
      </c>
      <c r="B10" s="56" t="s">
        <v>68</v>
      </c>
      <c r="C10" s="13" t="s">
        <v>13</v>
      </c>
      <c r="D10" s="14">
        <v>42947</v>
      </c>
      <c r="E10" s="13" t="s">
        <v>14</v>
      </c>
      <c r="F10" s="15">
        <f>D10+2</f>
        <v>42949</v>
      </c>
      <c r="I10" s="49"/>
      <c r="J10" s="50"/>
      <c r="K10" s="51"/>
    </row>
    <row r="11" spans="1:11" ht="15" customHeight="1" x14ac:dyDescent="0.25">
      <c r="A11" s="57" t="s">
        <v>11</v>
      </c>
      <c r="B11" s="102" t="s">
        <v>75</v>
      </c>
      <c r="C11" s="58" t="s">
        <v>10</v>
      </c>
      <c r="D11" s="59">
        <f>D10+3</f>
        <v>42950</v>
      </c>
      <c r="E11" s="60" t="s">
        <v>12</v>
      </c>
      <c r="F11" s="61">
        <f>D11+2</f>
        <v>42952</v>
      </c>
      <c r="I11" s="49"/>
      <c r="J11" s="50"/>
      <c r="K11" s="51"/>
    </row>
    <row r="12" spans="1:11" ht="15" customHeight="1" x14ac:dyDescent="0.25">
      <c r="A12" s="12" t="s">
        <v>8</v>
      </c>
      <c r="B12" s="103">
        <v>481</v>
      </c>
      <c r="C12" s="13" t="s">
        <v>13</v>
      </c>
      <c r="D12" s="16">
        <f>D10+7</f>
        <v>42954</v>
      </c>
      <c r="E12" s="13" t="s">
        <v>14</v>
      </c>
      <c r="F12" s="15">
        <f>D12+2</f>
        <v>42956</v>
      </c>
      <c r="I12" s="52"/>
      <c r="J12" s="50"/>
      <c r="K12" s="51"/>
    </row>
    <row r="13" spans="1:11" ht="15" customHeight="1" x14ac:dyDescent="0.25">
      <c r="A13" s="57" t="s">
        <v>11</v>
      </c>
      <c r="B13" s="104">
        <v>454</v>
      </c>
      <c r="C13" s="58" t="s">
        <v>10</v>
      </c>
      <c r="D13" s="63">
        <f>D11+7</f>
        <v>42957</v>
      </c>
      <c r="E13" s="60" t="s">
        <v>12</v>
      </c>
      <c r="F13" s="61">
        <f t="shared" ref="F13:F19" si="0">D13+2</f>
        <v>42959</v>
      </c>
      <c r="I13" s="52"/>
      <c r="J13" s="50"/>
      <c r="K13" s="51"/>
    </row>
    <row r="14" spans="1:11" ht="12.75" customHeight="1" x14ac:dyDescent="0.25">
      <c r="A14" s="12" t="s">
        <v>35</v>
      </c>
      <c r="B14" s="103" t="s">
        <v>73</v>
      </c>
      <c r="C14" s="13" t="s">
        <v>13</v>
      </c>
      <c r="D14" s="16">
        <f>D12+7</f>
        <v>42961</v>
      </c>
      <c r="E14" s="13" t="s">
        <v>14</v>
      </c>
      <c r="F14" s="15">
        <f t="shared" si="0"/>
        <v>42963</v>
      </c>
      <c r="I14" s="52"/>
      <c r="J14" s="50"/>
      <c r="K14" s="51"/>
    </row>
    <row r="15" spans="1:11" ht="15" customHeight="1" x14ac:dyDescent="0.25">
      <c r="A15" s="57" t="s">
        <v>11</v>
      </c>
      <c r="B15" s="104">
        <v>455</v>
      </c>
      <c r="C15" s="58" t="s">
        <v>10</v>
      </c>
      <c r="D15" s="63">
        <f t="shared" ref="D15" si="1">D13+7</f>
        <v>42964</v>
      </c>
      <c r="E15" s="60" t="s">
        <v>12</v>
      </c>
      <c r="F15" s="61">
        <f t="shared" si="0"/>
        <v>42966</v>
      </c>
      <c r="I15" s="52"/>
      <c r="J15" s="50"/>
      <c r="K15" s="51"/>
    </row>
    <row r="16" spans="1:11" ht="15" customHeight="1" x14ac:dyDescent="0.25">
      <c r="A16" s="12" t="s">
        <v>57</v>
      </c>
      <c r="B16" s="105" t="s">
        <v>74</v>
      </c>
      <c r="C16" s="13" t="s">
        <v>13</v>
      </c>
      <c r="D16" s="16">
        <f>D14+7</f>
        <v>42968</v>
      </c>
      <c r="E16" s="13" t="s">
        <v>14</v>
      </c>
      <c r="F16" s="15">
        <f t="shared" si="0"/>
        <v>42970</v>
      </c>
      <c r="I16" s="52"/>
      <c r="J16" s="50"/>
      <c r="K16" s="51"/>
    </row>
    <row r="17" spans="1:11" ht="15" customHeight="1" x14ac:dyDescent="0.25">
      <c r="A17" s="57" t="s">
        <v>11</v>
      </c>
      <c r="B17" s="104">
        <v>456</v>
      </c>
      <c r="C17" s="58" t="s">
        <v>10</v>
      </c>
      <c r="D17" s="63">
        <f>D15+7</f>
        <v>42971</v>
      </c>
      <c r="E17" s="60" t="s">
        <v>12</v>
      </c>
      <c r="F17" s="61">
        <f t="shared" si="0"/>
        <v>42973</v>
      </c>
      <c r="I17" s="52"/>
      <c r="J17" s="50"/>
      <c r="K17" s="51"/>
    </row>
    <row r="18" spans="1:11" ht="15" customHeight="1" x14ac:dyDescent="0.25">
      <c r="A18" s="12" t="s">
        <v>8</v>
      </c>
      <c r="B18" s="103">
        <v>483</v>
      </c>
      <c r="C18" s="13" t="s">
        <v>13</v>
      </c>
      <c r="D18" s="16">
        <f>D16+7</f>
        <v>42975</v>
      </c>
      <c r="E18" s="13" t="s">
        <v>14</v>
      </c>
      <c r="F18" s="15">
        <f t="shared" si="0"/>
        <v>42977</v>
      </c>
      <c r="I18" s="52"/>
      <c r="J18" s="50"/>
      <c r="K18" s="51"/>
    </row>
    <row r="19" spans="1:11" ht="15" customHeight="1" x14ac:dyDescent="0.25">
      <c r="A19" s="57" t="s">
        <v>11</v>
      </c>
      <c r="B19" s="104">
        <v>457</v>
      </c>
      <c r="C19" s="58" t="s">
        <v>10</v>
      </c>
      <c r="D19" s="63">
        <f>D17+7</f>
        <v>42978</v>
      </c>
      <c r="E19" s="60" t="s">
        <v>12</v>
      </c>
      <c r="F19" s="61">
        <f t="shared" si="0"/>
        <v>42980</v>
      </c>
      <c r="I19" s="52"/>
      <c r="J19" s="50"/>
      <c r="K19" s="51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7"/>
      <c r="B26" s="20"/>
      <c r="C26" s="21"/>
      <c r="D26" s="22"/>
      <c r="E26" s="21"/>
      <c r="F26" s="22"/>
    </row>
    <row r="27" spans="1:11" ht="7.5" customHeight="1" x14ac:dyDescent="0.25">
      <c r="A27" s="127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160"/>
    </row>
    <row r="29" spans="1:11" ht="18.75" customHeight="1" x14ac:dyDescent="0.25">
      <c r="A29" s="162" t="s">
        <v>0</v>
      </c>
      <c r="B29" s="163"/>
      <c r="C29" s="179" t="s">
        <v>15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63</v>
      </c>
      <c r="D30" s="184"/>
      <c r="E30" s="185" t="s">
        <v>16</v>
      </c>
      <c r="F30" s="184"/>
    </row>
    <row r="31" spans="1:11" ht="15" customHeight="1" thickBot="1" x14ac:dyDescent="0.3">
      <c r="A31" s="182"/>
      <c r="B31" s="18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10" t="str">
        <f>A10</f>
        <v>Vantage</v>
      </c>
      <c r="B32" s="98" t="str">
        <f>B10</f>
        <v>008</v>
      </c>
      <c r="C32" s="99" t="str">
        <f>C10</f>
        <v>Monday</v>
      </c>
      <c r="D32" s="106">
        <f>D10</f>
        <v>42947</v>
      </c>
      <c r="E32" s="100" t="s">
        <v>17</v>
      </c>
      <c r="F32" s="101">
        <f>D32+4</f>
        <v>42951</v>
      </c>
    </row>
    <row r="33" spans="1:6" ht="15" customHeight="1" x14ac:dyDescent="0.25">
      <c r="A33" s="67" t="s">
        <v>35</v>
      </c>
      <c r="B33" s="55" t="s">
        <v>72</v>
      </c>
      <c r="C33" s="30" t="s">
        <v>10</v>
      </c>
      <c r="D33" s="107">
        <f>D11</f>
        <v>42950</v>
      </c>
      <c r="E33" s="13" t="s">
        <v>48</v>
      </c>
      <c r="F33" s="15">
        <f>D33+3</f>
        <v>42953</v>
      </c>
    </row>
    <row r="34" spans="1:6" ht="15" customHeight="1" x14ac:dyDescent="0.25">
      <c r="A34" s="111" t="str">
        <f>A12</f>
        <v>Caribe Mariner</v>
      </c>
      <c r="B34" s="70">
        <f>B12</f>
        <v>481</v>
      </c>
      <c r="C34" s="27" t="s">
        <v>13</v>
      </c>
      <c r="D34" s="108">
        <f>D32+7</f>
        <v>42954</v>
      </c>
      <c r="E34" s="66" t="s">
        <v>17</v>
      </c>
      <c r="F34" s="29">
        <f>D34+4</f>
        <v>42958</v>
      </c>
    </row>
    <row r="35" spans="1:6" ht="15" customHeight="1" x14ac:dyDescent="0.25">
      <c r="A35" s="67" t="s">
        <v>57</v>
      </c>
      <c r="B35" s="73" t="s">
        <v>76</v>
      </c>
      <c r="C35" s="30" t="s">
        <v>10</v>
      </c>
      <c r="D35" s="109">
        <f>D33+7</f>
        <v>42957</v>
      </c>
      <c r="E35" s="13" t="s">
        <v>48</v>
      </c>
      <c r="F35" s="15">
        <f>D35+3</f>
        <v>42960</v>
      </c>
    </row>
    <row r="36" spans="1:6" ht="15" customHeight="1" x14ac:dyDescent="0.25">
      <c r="A36" s="112" t="str">
        <f>A14</f>
        <v>Vanquish</v>
      </c>
      <c r="B36" s="70" t="str">
        <f>B14</f>
        <v>049</v>
      </c>
      <c r="C36" s="27" t="str">
        <f>C14</f>
        <v>Monday</v>
      </c>
      <c r="D36" s="108">
        <f>D14</f>
        <v>42961</v>
      </c>
      <c r="E36" s="28" t="s">
        <v>17</v>
      </c>
      <c r="F36" s="29">
        <f>D36+4</f>
        <v>42965</v>
      </c>
    </row>
    <row r="37" spans="1:6" ht="15" customHeight="1" x14ac:dyDescent="0.25">
      <c r="A37" s="67" t="s">
        <v>8</v>
      </c>
      <c r="B37" s="82">
        <v>482</v>
      </c>
      <c r="C37" s="30" t="s">
        <v>10</v>
      </c>
      <c r="D37" s="109">
        <f>D35+7</f>
        <v>42964</v>
      </c>
      <c r="E37" s="13" t="s">
        <v>48</v>
      </c>
      <c r="F37" s="15">
        <f>D37+3</f>
        <v>42967</v>
      </c>
    </row>
    <row r="38" spans="1:6" ht="15" customHeight="1" x14ac:dyDescent="0.25">
      <c r="A38" s="112" t="str">
        <f>A16</f>
        <v>Vantage</v>
      </c>
      <c r="B38" s="65" t="str">
        <f>B16</f>
        <v>010</v>
      </c>
      <c r="C38" s="27" t="s">
        <v>13</v>
      </c>
      <c r="D38" s="108">
        <f>D16</f>
        <v>42968</v>
      </c>
      <c r="E38" s="28" t="s">
        <v>17</v>
      </c>
      <c r="F38" s="29">
        <f>D38+4</f>
        <v>42972</v>
      </c>
    </row>
    <row r="39" spans="1:6" ht="15" customHeight="1" x14ac:dyDescent="0.25">
      <c r="A39" s="67" t="s">
        <v>35</v>
      </c>
      <c r="B39" s="82" t="s">
        <v>77</v>
      </c>
      <c r="C39" s="30" t="s">
        <v>10</v>
      </c>
      <c r="D39" s="109">
        <f t="shared" ref="D39:D41" si="2">D37+7</f>
        <v>42971</v>
      </c>
      <c r="E39" s="13" t="s">
        <v>48</v>
      </c>
      <c r="F39" s="15">
        <f>D39+3</f>
        <v>42974</v>
      </c>
    </row>
    <row r="40" spans="1:6" ht="15" customHeight="1" x14ac:dyDescent="0.25">
      <c r="A40" s="112" t="str">
        <f>A18</f>
        <v>Caribe Mariner</v>
      </c>
      <c r="B40" s="70">
        <f>B18</f>
        <v>483</v>
      </c>
      <c r="C40" s="27" t="s">
        <v>13</v>
      </c>
      <c r="D40" s="108">
        <f>D18</f>
        <v>42975</v>
      </c>
      <c r="E40" s="28" t="s">
        <v>17</v>
      </c>
      <c r="F40" s="29">
        <f>D40+4</f>
        <v>42979</v>
      </c>
    </row>
    <row r="41" spans="1:6" ht="15" customHeight="1" x14ac:dyDescent="0.25">
      <c r="A41" s="67" t="s">
        <v>57</v>
      </c>
      <c r="B41" s="82" t="s">
        <v>39</v>
      </c>
      <c r="C41" s="30" t="s">
        <v>10</v>
      </c>
      <c r="D41" s="109">
        <f t="shared" si="2"/>
        <v>42978</v>
      </c>
      <c r="E41" s="13" t="s">
        <v>48</v>
      </c>
      <c r="F41" s="15">
        <f>D41+3</f>
        <v>42981</v>
      </c>
    </row>
    <row r="42" spans="1:6" ht="15" customHeight="1" x14ac:dyDescent="0.25">
      <c r="A42" s="159" t="s">
        <v>49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31</v>
      </c>
      <c r="B43" s="158"/>
      <c r="C43" s="158"/>
      <c r="D43" s="158"/>
      <c r="E43" s="158"/>
      <c r="F43" s="2"/>
    </row>
    <row r="44" spans="1:6" x14ac:dyDescent="0.25">
      <c r="A44" s="127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18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19</v>
      </c>
      <c r="F48" s="178"/>
    </row>
    <row r="49" spans="1:6" ht="15" customHeight="1" thickBot="1" x14ac:dyDescent="0.3">
      <c r="A49" s="173"/>
      <c r="B49" s="174"/>
      <c r="C49" s="34" t="s">
        <v>6</v>
      </c>
      <c r="D49" s="34" t="s">
        <v>7</v>
      </c>
      <c r="E49" s="34" t="s">
        <v>6</v>
      </c>
      <c r="F49" s="34" t="s">
        <v>7</v>
      </c>
    </row>
    <row r="50" spans="1:6" ht="15" customHeight="1" thickTop="1" x14ac:dyDescent="0.25">
      <c r="A50" s="12" t="str">
        <f>A33</f>
        <v>Vanquish</v>
      </c>
      <c r="B50" s="75" t="str">
        <f>B33</f>
        <v>048</v>
      </c>
      <c r="C50" s="69" t="s">
        <v>10</v>
      </c>
      <c r="D50" s="31">
        <f>D33</f>
        <v>42950</v>
      </c>
      <c r="E50" s="53" t="s">
        <v>9</v>
      </c>
      <c r="F50" s="76">
        <f>D50+5</f>
        <v>42955</v>
      </c>
    </row>
    <row r="51" spans="1:6" ht="15" customHeight="1" x14ac:dyDescent="0.25">
      <c r="A51" s="35" t="str">
        <f>A35</f>
        <v>Vantage</v>
      </c>
      <c r="B51" s="74" t="str">
        <f>B35</f>
        <v>009</v>
      </c>
      <c r="C51" s="44" t="str">
        <f>C35</f>
        <v>Thursday</v>
      </c>
      <c r="D51" s="36">
        <f>D35</f>
        <v>42957</v>
      </c>
      <c r="E51" s="44" t="s">
        <v>9</v>
      </c>
      <c r="F51" s="37">
        <f t="shared" ref="F51:F52" si="3">D51+5</f>
        <v>42962</v>
      </c>
    </row>
    <row r="52" spans="1:6" ht="15" customHeight="1" x14ac:dyDescent="0.25">
      <c r="A52" s="12" t="str">
        <f>A37</f>
        <v>Caribe Mariner</v>
      </c>
      <c r="B52" s="75">
        <f>B37</f>
        <v>482</v>
      </c>
      <c r="C52" s="69" t="str">
        <f>C37</f>
        <v>Thursday</v>
      </c>
      <c r="D52" s="33">
        <f>D37</f>
        <v>42964</v>
      </c>
      <c r="E52" s="53" t="s">
        <v>9</v>
      </c>
      <c r="F52" s="76">
        <f t="shared" si="3"/>
        <v>42969</v>
      </c>
    </row>
    <row r="53" spans="1:6" ht="15" customHeight="1" x14ac:dyDescent="0.25">
      <c r="A53" s="35" t="str">
        <f>A39</f>
        <v>Vanquish</v>
      </c>
      <c r="B53" s="74" t="str">
        <f>B39</f>
        <v>050</v>
      </c>
      <c r="C53" s="44" t="str">
        <f>C39</f>
        <v>Thursday</v>
      </c>
      <c r="D53" s="36">
        <f>D39</f>
        <v>42971</v>
      </c>
      <c r="E53" s="44" t="s">
        <v>9</v>
      </c>
      <c r="F53" s="37">
        <f>D53+5</f>
        <v>42976</v>
      </c>
    </row>
    <row r="54" spans="1:6" ht="12.75" customHeight="1" x14ac:dyDescent="0.25">
      <c r="A54" s="12" t="str">
        <f>A41</f>
        <v>Vantage</v>
      </c>
      <c r="B54" s="75" t="str">
        <f>B41</f>
        <v>011</v>
      </c>
      <c r="C54" s="53" t="str">
        <f>C41</f>
        <v>Thursday</v>
      </c>
      <c r="D54" s="16">
        <f>D41</f>
        <v>42978</v>
      </c>
      <c r="E54" s="53" t="s">
        <v>9</v>
      </c>
      <c r="F54" s="76">
        <f>D54+5</f>
        <v>42983</v>
      </c>
    </row>
    <row r="55" spans="1:6" ht="12.75" customHeight="1" x14ac:dyDescent="0.25">
      <c r="A55" s="159" t="s">
        <v>50</v>
      </c>
      <c r="B55" s="159"/>
      <c r="C55" s="159"/>
      <c r="D55" s="159"/>
      <c r="E55" s="159"/>
      <c r="F55" s="2"/>
    </row>
    <row r="56" spans="1:6" ht="12.75" customHeight="1" x14ac:dyDescent="0.25">
      <c r="A56" s="158" t="s">
        <v>31</v>
      </c>
      <c r="B56" s="158"/>
      <c r="C56" s="158"/>
      <c r="D56" s="158"/>
      <c r="E56" s="158"/>
      <c r="F56" s="2"/>
    </row>
    <row r="57" spans="1:6" ht="7.5" customHeight="1" x14ac:dyDescent="0.25">
      <c r="A57" s="127"/>
      <c r="B57" s="127"/>
      <c r="C57" s="127"/>
      <c r="D57" s="127"/>
      <c r="E57" s="127"/>
      <c r="F57" s="2"/>
    </row>
    <row r="58" spans="1:6" ht="26.25" customHeight="1" x14ac:dyDescent="0.25">
      <c r="A58" s="7"/>
      <c r="B58" s="8"/>
      <c r="C58" s="9"/>
      <c r="D58" s="10"/>
      <c r="E58" s="9"/>
      <c r="F58" s="160"/>
    </row>
    <row r="59" spans="1:6" ht="18.75" customHeight="1" x14ac:dyDescent="0.25">
      <c r="A59" s="162" t="s">
        <v>0</v>
      </c>
      <c r="B59" s="163"/>
      <c r="C59" s="164" t="s">
        <v>20</v>
      </c>
      <c r="D59" s="165"/>
      <c r="E59" s="11"/>
      <c r="F59" s="161"/>
    </row>
    <row r="60" spans="1:6" ht="15" customHeight="1" x14ac:dyDescent="0.25">
      <c r="A60" s="166" t="s">
        <v>2</v>
      </c>
      <c r="B60" s="166" t="s">
        <v>3</v>
      </c>
      <c r="C60" s="168" t="s">
        <v>4</v>
      </c>
      <c r="D60" s="169"/>
      <c r="E60" s="170" t="s">
        <v>21</v>
      </c>
      <c r="F60" s="171"/>
    </row>
    <row r="61" spans="1:6" ht="15" customHeight="1" thickBot="1" x14ac:dyDescent="0.3">
      <c r="A61" s="167"/>
      <c r="B61" s="167"/>
      <c r="C61" s="39" t="s">
        <v>6</v>
      </c>
      <c r="D61" s="39" t="s">
        <v>7</v>
      </c>
      <c r="E61" s="39" t="s">
        <v>6</v>
      </c>
      <c r="F61" s="39" t="s">
        <v>7</v>
      </c>
    </row>
    <row r="62" spans="1:6" ht="15" customHeight="1" thickTop="1" x14ac:dyDescent="0.25">
      <c r="A62" s="86" t="str">
        <f>A32</f>
        <v>Vantage</v>
      </c>
      <c r="B62" s="113" t="str">
        <f>B32</f>
        <v>008</v>
      </c>
      <c r="C62" s="114" t="str">
        <f>C10</f>
        <v>Monday</v>
      </c>
      <c r="D62" s="115">
        <f>D10</f>
        <v>42947</v>
      </c>
      <c r="E62" s="90" t="s">
        <v>17</v>
      </c>
      <c r="F62" s="91">
        <f>D62+4</f>
        <v>42951</v>
      </c>
    </row>
    <row r="63" spans="1:6" ht="15" customHeight="1" x14ac:dyDescent="0.25">
      <c r="A63" s="129" t="str">
        <f>A34</f>
        <v>Caribe Mariner</v>
      </c>
      <c r="B63" s="130">
        <f>B34</f>
        <v>481</v>
      </c>
      <c r="C63" s="92" t="s">
        <v>13</v>
      </c>
      <c r="D63" s="131">
        <f>D12</f>
        <v>42954</v>
      </c>
      <c r="E63" s="92" t="s">
        <v>17</v>
      </c>
      <c r="F63" s="132">
        <f>D63+4</f>
        <v>42958</v>
      </c>
    </row>
    <row r="64" spans="1:6" ht="15" customHeight="1" x14ac:dyDescent="0.25">
      <c r="A64" s="86" t="str">
        <f>A36</f>
        <v>Vanquish</v>
      </c>
      <c r="B64" s="87" t="str">
        <f>B36</f>
        <v>049</v>
      </c>
      <c r="C64" s="88" t="s">
        <v>13</v>
      </c>
      <c r="D64" s="89">
        <f>D63+7</f>
        <v>42961</v>
      </c>
      <c r="E64" s="90" t="s">
        <v>17</v>
      </c>
      <c r="F64" s="91">
        <f t="shared" ref="F64:F66" si="4">D64+4</f>
        <v>42965</v>
      </c>
    </row>
    <row r="65" spans="1:7" ht="15" customHeight="1" x14ac:dyDescent="0.25">
      <c r="A65" s="123" t="str">
        <f>A38</f>
        <v>Vantage</v>
      </c>
      <c r="B65" s="95" t="str">
        <f>B38</f>
        <v>010</v>
      </c>
      <c r="C65" s="92" t="s">
        <v>13</v>
      </c>
      <c r="D65" s="93">
        <f>D16</f>
        <v>42968</v>
      </c>
      <c r="E65" s="92" t="s">
        <v>17</v>
      </c>
      <c r="F65" s="81">
        <f t="shared" si="4"/>
        <v>42972</v>
      </c>
    </row>
    <row r="66" spans="1:7" ht="15" customHeight="1" x14ac:dyDescent="0.25">
      <c r="A66" s="117" t="str">
        <f>A40</f>
        <v>Caribe Mariner</v>
      </c>
      <c r="B66" s="94">
        <f>B40</f>
        <v>483</v>
      </c>
      <c r="C66" s="83" t="s">
        <v>13</v>
      </c>
      <c r="D66" s="84">
        <f>D65+7</f>
        <v>42975</v>
      </c>
      <c r="E66" s="83" t="s">
        <v>17</v>
      </c>
      <c r="F66" s="76">
        <f t="shared" si="4"/>
        <v>42979</v>
      </c>
    </row>
    <row r="67" spans="1:7" ht="15" customHeight="1" x14ac:dyDescent="0.25">
      <c r="A67" s="46" t="s">
        <v>51</v>
      </c>
      <c r="B67" s="46"/>
      <c r="C67" s="46"/>
      <c r="D67" s="45"/>
      <c r="E67" s="45"/>
      <c r="F67" s="45"/>
      <c r="G67" s="47"/>
    </row>
    <row r="68" spans="1:7" x14ac:dyDescent="0.25">
      <c r="A68" s="158" t="s">
        <v>31</v>
      </c>
      <c r="B68" s="158"/>
      <c r="C68" s="158"/>
      <c r="D68" s="158"/>
      <c r="E68" s="158"/>
      <c r="F68" s="48"/>
    </row>
    <row r="69" spans="1:7" ht="12.75" customHeight="1" x14ac:dyDescent="0.25">
      <c r="A69" s="17"/>
      <c r="B69" s="40"/>
      <c r="C69" s="18"/>
      <c r="D69" s="41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B44" sqref="B44"/>
    </sheetView>
  </sheetViews>
  <sheetFormatPr defaultRowHeight="15" x14ac:dyDescent="0.25"/>
  <cols>
    <col min="1" max="1" width="20.42578125" style="72" customWidth="1"/>
    <col min="2" max="2" width="7.140625" style="72" customWidth="1"/>
    <col min="3" max="3" width="12" style="72" customWidth="1"/>
    <col min="4" max="4" width="12.140625" style="72" customWidth="1"/>
    <col min="5" max="5" width="11.42578125" style="72" customWidth="1"/>
    <col min="6" max="6" width="14.28515625" style="72" customWidth="1"/>
    <col min="7" max="7" width="3" style="72" customWidth="1"/>
    <col min="8" max="16384" width="9.140625" style="72"/>
  </cols>
  <sheetData>
    <row r="1" spans="1:11" ht="26.25" x14ac:dyDescent="0.4">
      <c r="A1" s="186">
        <v>42917</v>
      </c>
      <c r="B1" s="186"/>
      <c r="C1" s="186"/>
      <c r="D1" s="186"/>
      <c r="E1" s="186"/>
      <c r="F1" s="186"/>
    </row>
    <row r="2" spans="1:11" ht="15" customHeight="1" x14ac:dyDescent="0.25">
      <c r="A2" s="43"/>
      <c r="B2" s="42"/>
      <c r="C2" s="42"/>
      <c r="D2" s="42"/>
      <c r="E2" s="42"/>
      <c r="F2" s="42"/>
    </row>
    <row r="3" spans="1:11" ht="90" customHeight="1" x14ac:dyDescent="0.25">
      <c r="A3" s="71"/>
      <c r="B3" s="71"/>
      <c r="C3" s="71"/>
      <c r="D3" s="21" t="s">
        <v>45</v>
      </c>
      <c r="F3" s="21" t="s">
        <v>46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64" t="s">
        <v>6</v>
      </c>
      <c r="D9" s="64" t="s">
        <v>7</v>
      </c>
      <c r="E9" s="64" t="s">
        <v>6</v>
      </c>
      <c r="F9" s="64" t="s">
        <v>7</v>
      </c>
    </row>
    <row r="10" spans="1:11" ht="15" customHeight="1" thickTop="1" x14ac:dyDescent="0.25">
      <c r="A10" s="12" t="s">
        <v>35</v>
      </c>
      <c r="B10" s="56" t="s">
        <v>65</v>
      </c>
      <c r="C10" s="13" t="s">
        <v>13</v>
      </c>
      <c r="D10" s="14">
        <v>42919</v>
      </c>
      <c r="E10" s="13" t="s">
        <v>14</v>
      </c>
      <c r="F10" s="15">
        <f>D10+2</f>
        <v>42921</v>
      </c>
      <c r="I10" s="49"/>
      <c r="J10" s="50"/>
      <c r="K10" s="51"/>
    </row>
    <row r="11" spans="1:11" ht="15" customHeight="1" x14ac:dyDescent="0.25">
      <c r="A11" s="57" t="s">
        <v>11</v>
      </c>
      <c r="B11" s="102" t="s">
        <v>64</v>
      </c>
      <c r="C11" s="58" t="s">
        <v>10</v>
      </c>
      <c r="D11" s="59">
        <f>D10+3</f>
        <v>42922</v>
      </c>
      <c r="E11" s="60" t="s">
        <v>12</v>
      </c>
      <c r="F11" s="61">
        <f>D11+2</f>
        <v>42924</v>
      </c>
      <c r="I11" s="49"/>
      <c r="J11" s="50"/>
      <c r="K11" s="51"/>
    </row>
    <row r="12" spans="1:11" ht="15" customHeight="1" x14ac:dyDescent="0.25">
      <c r="A12" s="12" t="s">
        <v>57</v>
      </c>
      <c r="B12" s="103" t="s">
        <v>66</v>
      </c>
      <c r="C12" s="13" t="s">
        <v>13</v>
      </c>
      <c r="D12" s="16">
        <f>D10+7</f>
        <v>42926</v>
      </c>
      <c r="E12" s="13" t="s">
        <v>14</v>
      </c>
      <c r="F12" s="15">
        <f>D12+2</f>
        <v>42928</v>
      </c>
      <c r="I12" s="52"/>
      <c r="J12" s="50"/>
      <c r="K12" s="51"/>
    </row>
    <row r="13" spans="1:11" ht="15" customHeight="1" x14ac:dyDescent="0.25">
      <c r="A13" s="57" t="s">
        <v>11</v>
      </c>
      <c r="B13" s="104">
        <v>450</v>
      </c>
      <c r="C13" s="58" t="s">
        <v>10</v>
      </c>
      <c r="D13" s="63">
        <f>D11+7</f>
        <v>42929</v>
      </c>
      <c r="E13" s="60" t="s">
        <v>12</v>
      </c>
      <c r="F13" s="61">
        <f t="shared" ref="F13:F19" si="0">D13+2</f>
        <v>42931</v>
      </c>
      <c r="I13" s="52"/>
      <c r="J13" s="50"/>
      <c r="K13" s="51"/>
    </row>
    <row r="14" spans="1:11" ht="12.75" customHeight="1" x14ac:dyDescent="0.25">
      <c r="A14" s="12" t="s">
        <v>8</v>
      </c>
      <c r="B14" s="103">
        <v>479</v>
      </c>
      <c r="C14" s="13" t="s">
        <v>13</v>
      </c>
      <c r="D14" s="16">
        <f>D12+7</f>
        <v>42933</v>
      </c>
      <c r="E14" s="13" t="s">
        <v>14</v>
      </c>
      <c r="F14" s="15">
        <f t="shared" si="0"/>
        <v>42935</v>
      </c>
      <c r="I14" s="52"/>
      <c r="J14" s="50"/>
      <c r="K14" s="51"/>
    </row>
    <row r="15" spans="1:11" ht="15" customHeight="1" x14ac:dyDescent="0.25">
      <c r="A15" s="57" t="s">
        <v>11</v>
      </c>
      <c r="B15" s="104">
        <v>451</v>
      </c>
      <c r="C15" s="58" t="s">
        <v>10</v>
      </c>
      <c r="D15" s="63">
        <f t="shared" ref="D15" si="1">D13+7</f>
        <v>42936</v>
      </c>
      <c r="E15" s="60" t="s">
        <v>12</v>
      </c>
      <c r="F15" s="61">
        <f t="shared" si="0"/>
        <v>42938</v>
      </c>
      <c r="I15" s="52"/>
      <c r="J15" s="50"/>
      <c r="K15" s="51"/>
    </row>
    <row r="16" spans="1:11" ht="15" customHeight="1" x14ac:dyDescent="0.25">
      <c r="A16" s="12" t="s">
        <v>35</v>
      </c>
      <c r="B16" s="105" t="s">
        <v>67</v>
      </c>
      <c r="C16" s="13" t="s">
        <v>13</v>
      </c>
      <c r="D16" s="16">
        <f>D14+7</f>
        <v>42940</v>
      </c>
      <c r="E16" s="13" t="s">
        <v>14</v>
      </c>
      <c r="F16" s="15">
        <f t="shared" si="0"/>
        <v>42942</v>
      </c>
      <c r="I16" s="52"/>
      <c r="J16" s="50"/>
      <c r="K16" s="51"/>
    </row>
    <row r="17" spans="1:11" ht="15" customHeight="1" x14ac:dyDescent="0.25">
      <c r="A17" s="57" t="s">
        <v>11</v>
      </c>
      <c r="B17" s="104">
        <v>452</v>
      </c>
      <c r="C17" s="58" t="s">
        <v>10</v>
      </c>
      <c r="D17" s="63">
        <f>D15+7</f>
        <v>42943</v>
      </c>
      <c r="E17" s="60" t="s">
        <v>12</v>
      </c>
      <c r="F17" s="61">
        <f t="shared" si="0"/>
        <v>42945</v>
      </c>
      <c r="I17" s="52"/>
      <c r="J17" s="50"/>
      <c r="K17" s="51"/>
    </row>
    <row r="18" spans="1:11" ht="15" customHeight="1" x14ac:dyDescent="0.25">
      <c r="A18" s="12" t="s">
        <v>57</v>
      </c>
      <c r="B18" s="103" t="s">
        <v>68</v>
      </c>
      <c r="C18" s="13" t="s">
        <v>13</v>
      </c>
      <c r="D18" s="16">
        <f>D16+7</f>
        <v>42947</v>
      </c>
      <c r="E18" s="13" t="s">
        <v>14</v>
      </c>
      <c r="F18" s="15">
        <f t="shared" si="0"/>
        <v>42949</v>
      </c>
      <c r="I18" s="52"/>
      <c r="J18" s="50"/>
      <c r="K18" s="51"/>
    </row>
    <row r="19" spans="1:11" ht="15" customHeight="1" x14ac:dyDescent="0.25">
      <c r="A19" s="57" t="s">
        <v>11</v>
      </c>
      <c r="B19" s="104">
        <v>453</v>
      </c>
      <c r="C19" s="58" t="s">
        <v>10</v>
      </c>
      <c r="D19" s="63">
        <f>D17+7</f>
        <v>42950</v>
      </c>
      <c r="E19" s="60" t="s">
        <v>12</v>
      </c>
      <c r="F19" s="61">
        <f t="shared" si="0"/>
        <v>42952</v>
      </c>
      <c r="I19" s="52"/>
      <c r="J19" s="50"/>
      <c r="K19" s="51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7"/>
      <c r="B26" s="20"/>
      <c r="C26" s="21"/>
      <c r="D26" s="22"/>
      <c r="E26" s="21"/>
      <c r="F26" s="22"/>
    </row>
    <row r="27" spans="1:11" ht="7.5" customHeight="1" x14ac:dyDescent="0.25">
      <c r="A27" s="127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160"/>
    </row>
    <row r="29" spans="1:11" ht="18.75" customHeight="1" x14ac:dyDescent="0.25">
      <c r="A29" s="162" t="s">
        <v>0</v>
      </c>
      <c r="B29" s="163"/>
      <c r="C29" s="179" t="s">
        <v>15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63</v>
      </c>
      <c r="D30" s="184"/>
      <c r="E30" s="185" t="s">
        <v>16</v>
      </c>
      <c r="F30" s="184"/>
    </row>
    <row r="31" spans="1:11" ht="15" customHeight="1" thickBot="1" x14ac:dyDescent="0.3">
      <c r="A31" s="182"/>
      <c r="B31" s="18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10" t="str">
        <f>A10</f>
        <v>Vanquish</v>
      </c>
      <c r="B32" s="98" t="str">
        <f>B10</f>
        <v>045</v>
      </c>
      <c r="C32" s="99" t="str">
        <f>C10</f>
        <v>Monday</v>
      </c>
      <c r="D32" s="106">
        <f>D10</f>
        <v>42919</v>
      </c>
      <c r="E32" s="100" t="s">
        <v>17</v>
      </c>
      <c r="F32" s="101">
        <f>D32+4</f>
        <v>42923</v>
      </c>
    </row>
    <row r="33" spans="1:6" ht="15" customHeight="1" x14ac:dyDescent="0.25">
      <c r="A33" s="67" t="s">
        <v>8</v>
      </c>
      <c r="B33" s="55" t="s">
        <v>69</v>
      </c>
      <c r="C33" s="30" t="s">
        <v>10</v>
      </c>
      <c r="D33" s="107">
        <f>D11</f>
        <v>42922</v>
      </c>
      <c r="E33" s="13" t="s">
        <v>48</v>
      </c>
      <c r="F33" s="15">
        <f>D33+3</f>
        <v>42925</v>
      </c>
    </row>
    <row r="34" spans="1:6" ht="15" customHeight="1" x14ac:dyDescent="0.25">
      <c r="A34" s="111" t="str">
        <f>A12</f>
        <v>Vantage</v>
      </c>
      <c r="B34" s="70" t="str">
        <f>B12</f>
        <v>006</v>
      </c>
      <c r="C34" s="27" t="s">
        <v>13</v>
      </c>
      <c r="D34" s="108">
        <f>D32+7</f>
        <v>42926</v>
      </c>
      <c r="E34" s="66" t="s">
        <v>17</v>
      </c>
      <c r="F34" s="29">
        <f>D34+4</f>
        <v>42930</v>
      </c>
    </row>
    <row r="35" spans="1:6" ht="15" customHeight="1" x14ac:dyDescent="0.25">
      <c r="A35" s="67" t="s">
        <v>35</v>
      </c>
      <c r="B35" s="73" t="s">
        <v>70</v>
      </c>
      <c r="C35" s="30" t="s">
        <v>10</v>
      </c>
      <c r="D35" s="109">
        <f>D33+7</f>
        <v>42929</v>
      </c>
      <c r="E35" s="13" t="s">
        <v>48</v>
      </c>
      <c r="F35" s="15">
        <f>D35+3</f>
        <v>42932</v>
      </c>
    </row>
    <row r="36" spans="1:6" ht="15" customHeight="1" x14ac:dyDescent="0.25">
      <c r="A36" s="112" t="str">
        <f>A14</f>
        <v>Caribe Mariner</v>
      </c>
      <c r="B36" s="70">
        <f>B14</f>
        <v>479</v>
      </c>
      <c r="C36" s="27" t="str">
        <f>C14</f>
        <v>Monday</v>
      </c>
      <c r="D36" s="108">
        <f>D14</f>
        <v>42933</v>
      </c>
      <c r="E36" s="28" t="s">
        <v>17</v>
      </c>
      <c r="F36" s="29">
        <f>D36+4</f>
        <v>42937</v>
      </c>
    </row>
    <row r="37" spans="1:6" ht="15" customHeight="1" x14ac:dyDescent="0.25">
      <c r="A37" s="67" t="s">
        <v>57</v>
      </c>
      <c r="B37" s="82" t="s">
        <v>71</v>
      </c>
      <c r="C37" s="30" t="s">
        <v>10</v>
      </c>
      <c r="D37" s="109">
        <f>D35+7</f>
        <v>42936</v>
      </c>
      <c r="E37" s="13" t="s">
        <v>48</v>
      </c>
      <c r="F37" s="15">
        <f>D37+3</f>
        <v>42939</v>
      </c>
    </row>
    <row r="38" spans="1:6" ht="15" customHeight="1" x14ac:dyDescent="0.25">
      <c r="A38" s="112" t="str">
        <f>A16</f>
        <v>Vanquish</v>
      </c>
      <c r="B38" s="65" t="str">
        <f>B16</f>
        <v>047</v>
      </c>
      <c r="C38" s="27" t="s">
        <v>13</v>
      </c>
      <c r="D38" s="108">
        <f>D16</f>
        <v>42940</v>
      </c>
      <c r="E38" s="28" t="s">
        <v>17</v>
      </c>
      <c r="F38" s="29">
        <f>D38+4</f>
        <v>42944</v>
      </c>
    </row>
    <row r="39" spans="1:6" ht="15" customHeight="1" x14ac:dyDescent="0.25">
      <c r="A39" s="67" t="s">
        <v>8</v>
      </c>
      <c r="B39" s="82">
        <v>480</v>
      </c>
      <c r="C39" s="30" t="s">
        <v>10</v>
      </c>
      <c r="D39" s="109">
        <f t="shared" ref="D39:D41" si="2">D37+7</f>
        <v>42943</v>
      </c>
      <c r="E39" s="13" t="s">
        <v>48</v>
      </c>
      <c r="F39" s="15">
        <f>D39+3</f>
        <v>42946</v>
      </c>
    </row>
    <row r="40" spans="1:6" ht="15" customHeight="1" x14ac:dyDescent="0.25">
      <c r="A40" s="112" t="str">
        <f>A18</f>
        <v>Vantage</v>
      </c>
      <c r="B40" s="70" t="str">
        <f>B18</f>
        <v>008</v>
      </c>
      <c r="C40" s="27" t="s">
        <v>13</v>
      </c>
      <c r="D40" s="108">
        <f>D18</f>
        <v>42947</v>
      </c>
      <c r="E40" s="28" t="s">
        <v>17</v>
      </c>
      <c r="F40" s="29">
        <f>D40+4</f>
        <v>42951</v>
      </c>
    </row>
    <row r="41" spans="1:6" ht="15" customHeight="1" x14ac:dyDescent="0.25">
      <c r="A41" s="67" t="s">
        <v>35</v>
      </c>
      <c r="B41" s="82" t="s">
        <v>72</v>
      </c>
      <c r="C41" s="30" t="s">
        <v>10</v>
      </c>
      <c r="D41" s="109">
        <f t="shared" si="2"/>
        <v>42950</v>
      </c>
      <c r="E41" s="13" t="s">
        <v>48</v>
      </c>
      <c r="F41" s="15">
        <f>D41+3</f>
        <v>42953</v>
      </c>
    </row>
    <row r="42" spans="1:6" ht="15" customHeight="1" x14ac:dyDescent="0.25">
      <c r="A42" s="159" t="s">
        <v>49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31</v>
      </c>
      <c r="B43" s="158"/>
      <c r="C43" s="158"/>
      <c r="D43" s="158"/>
      <c r="E43" s="158"/>
      <c r="F43" s="2"/>
    </row>
    <row r="44" spans="1:6" x14ac:dyDescent="0.25">
      <c r="A44" s="127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18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19</v>
      </c>
      <c r="F48" s="178"/>
    </row>
    <row r="49" spans="1:6" ht="15" customHeight="1" thickBot="1" x14ac:dyDescent="0.3">
      <c r="A49" s="173"/>
      <c r="B49" s="174"/>
      <c r="C49" s="34" t="s">
        <v>6</v>
      </c>
      <c r="D49" s="34" t="s">
        <v>7</v>
      </c>
      <c r="E49" s="34" t="s">
        <v>6</v>
      </c>
      <c r="F49" s="34" t="s">
        <v>7</v>
      </c>
    </row>
    <row r="50" spans="1:6" ht="15" customHeight="1" thickTop="1" x14ac:dyDescent="0.25">
      <c r="A50" s="12" t="str">
        <f>A33</f>
        <v>Caribe Mariner</v>
      </c>
      <c r="B50" s="75" t="str">
        <f>B33</f>
        <v>478</v>
      </c>
      <c r="C50" s="69" t="s">
        <v>10</v>
      </c>
      <c r="D50" s="31">
        <f>D33</f>
        <v>42922</v>
      </c>
      <c r="E50" s="53" t="s">
        <v>9</v>
      </c>
      <c r="F50" s="76">
        <f>D50+5</f>
        <v>42927</v>
      </c>
    </row>
    <row r="51" spans="1:6" ht="15" customHeight="1" x14ac:dyDescent="0.25">
      <c r="A51" s="35" t="str">
        <f>A35</f>
        <v>Vanquish</v>
      </c>
      <c r="B51" s="74" t="str">
        <f>B35</f>
        <v>046</v>
      </c>
      <c r="C51" s="44" t="str">
        <f>C35</f>
        <v>Thursday</v>
      </c>
      <c r="D51" s="36">
        <f>D35</f>
        <v>42929</v>
      </c>
      <c r="E51" s="44" t="s">
        <v>9</v>
      </c>
      <c r="F51" s="37">
        <f t="shared" ref="F51:F52" si="3">D51+5</f>
        <v>42934</v>
      </c>
    </row>
    <row r="52" spans="1:6" ht="15" customHeight="1" x14ac:dyDescent="0.25">
      <c r="A52" s="12" t="str">
        <f>A37</f>
        <v>Vantage</v>
      </c>
      <c r="B52" s="75" t="str">
        <f>B37</f>
        <v>007</v>
      </c>
      <c r="C52" s="69" t="str">
        <f>C37</f>
        <v>Thursday</v>
      </c>
      <c r="D52" s="33">
        <f>D37</f>
        <v>42936</v>
      </c>
      <c r="E52" s="53" t="s">
        <v>9</v>
      </c>
      <c r="F52" s="76">
        <f t="shared" si="3"/>
        <v>42941</v>
      </c>
    </row>
    <row r="53" spans="1:6" ht="15" customHeight="1" x14ac:dyDescent="0.25">
      <c r="A53" s="35" t="str">
        <f>A39</f>
        <v>Caribe Mariner</v>
      </c>
      <c r="B53" s="74">
        <f>B39</f>
        <v>480</v>
      </c>
      <c r="C53" s="44" t="str">
        <f>C39</f>
        <v>Thursday</v>
      </c>
      <c r="D53" s="36">
        <f>D39</f>
        <v>42943</v>
      </c>
      <c r="E53" s="44" t="s">
        <v>9</v>
      </c>
      <c r="F53" s="37">
        <f>D53+5</f>
        <v>42948</v>
      </c>
    </row>
    <row r="54" spans="1:6" ht="12.75" customHeight="1" x14ac:dyDescent="0.25">
      <c r="A54" s="12" t="str">
        <f>A41</f>
        <v>Vanquish</v>
      </c>
      <c r="B54" s="75" t="str">
        <f>B41</f>
        <v>048</v>
      </c>
      <c r="C54" s="53" t="str">
        <f>C41</f>
        <v>Thursday</v>
      </c>
      <c r="D54" s="16">
        <f>D41</f>
        <v>42950</v>
      </c>
      <c r="E54" s="53" t="s">
        <v>9</v>
      </c>
      <c r="F54" s="76">
        <f>D54+5</f>
        <v>42955</v>
      </c>
    </row>
    <row r="55" spans="1:6" ht="12.75" customHeight="1" x14ac:dyDescent="0.25">
      <c r="A55" s="159" t="s">
        <v>50</v>
      </c>
      <c r="B55" s="159"/>
      <c r="C55" s="159"/>
      <c r="D55" s="159"/>
      <c r="E55" s="159"/>
      <c r="F55" s="2"/>
    </row>
    <row r="56" spans="1:6" ht="12.75" customHeight="1" x14ac:dyDescent="0.25">
      <c r="A56" s="158" t="s">
        <v>31</v>
      </c>
      <c r="B56" s="158"/>
      <c r="C56" s="158"/>
      <c r="D56" s="158"/>
      <c r="E56" s="158"/>
      <c r="F56" s="2"/>
    </row>
    <row r="57" spans="1:6" ht="7.5" customHeight="1" x14ac:dyDescent="0.25">
      <c r="A57" s="127"/>
      <c r="B57" s="127"/>
      <c r="C57" s="127"/>
      <c r="D57" s="127"/>
      <c r="E57" s="127"/>
      <c r="F57" s="2"/>
    </row>
    <row r="58" spans="1:6" ht="26.25" customHeight="1" x14ac:dyDescent="0.25">
      <c r="A58" s="7"/>
      <c r="B58" s="8"/>
      <c r="C58" s="9"/>
      <c r="D58" s="10"/>
      <c r="E58" s="9"/>
      <c r="F58" s="160"/>
    </row>
    <row r="59" spans="1:6" ht="18.75" customHeight="1" x14ac:dyDescent="0.25">
      <c r="A59" s="162" t="s">
        <v>0</v>
      </c>
      <c r="B59" s="163"/>
      <c r="C59" s="164" t="s">
        <v>20</v>
      </c>
      <c r="D59" s="165"/>
      <c r="E59" s="11"/>
      <c r="F59" s="161"/>
    </row>
    <row r="60" spans="1:6" ht="15" customHeight="1" x14ac:dyDescent="0.25">
      <c r="A60" s="166" t="s">
        <v>2</v>
      </c>
      <c r="B60" s="166" t="s">
        <v>3</v>
      </c>
      <c r="C60" s="168" t="s">
        <v>4</v>
      </c>
      <c r="D60" s="169"/>
      <c r="E60" s="170" t="s">
        <v>21</v>
      </c>
      <c r="F60" s="171"/>
    </row>
    <row r="61" spans="1:6" ht="15" customHeight="1" thickBot="1" x14ac:dyDescent="0.3">
      <c r="A61" s="167"/>
      <c r="B61" s="167"/>
      <c r="C61" s="39" t="s">
        <v>6</v>
      </c>
      <c r="D61" s="39" t="s">
        <v>7</v>
      </c>
      <c r="E61" s="39" t="s">
        <v>6</v>
      </c>
      <c r="F61" s="39" t="s">
        <v>7</v>
      </c>
    </row>
    <row r="62" spans="1:6" ht="15" customHeight="1" thickTop="1" x14ac:dyDescent="0.25">
      <c r="A62" s="86" t="str">
        <f>A32</f>
        <v>Vanquish</v>
      </c>
      <c r="B62" s="113" t="str">
        <f>B32</f>
        <v>045</v>
      </c>
      <c r="C62" s="114" t="str">
        <f>C10</f>
        <v>Monday</v>
      </c>
      <c r="D62" s="115">
        <f>D10</f>
        <v>42919</v>
      </c>
      <c r="E62" s="90" t="s">
        <v>17</v>
      </c>
      <c r="F62" s="91">
        <f>D62+4</f>
        <v>42923</v>
      </c>
    </row>
    <row r="63" spans="1:6" ht="15" hidden="1" customHeight="1" x14ac:dyDescent="0.25">
      <c r="A63" s="122" t="str">
        <f>A34</f>
        <v>Vantage</v>
      </c>
      <c r="B63" s="94" t="str">
        <f>B34</f>
        <v>006</v>
      </c>
      <c r="C63" s="83" t="s">
        <v>13</v>
      </c>
      <c r="D63" s="116">
        <f>D12</f>
        <v>42926</v>
      </c>
      <c r="E63" s="83" t="s">
        <v>17</v>
      </c>
      <c r="F63" s="76">
        <f>D63+4</f>
        <v>42930</v>
      </c>
    </row>
    <row r="64" spans="1:6" ht="15" customHeight="1" x14ac:dyDescent="0.25">
      <c r="A64" s="77" t="str">
        <f>A36</f>
        <v>Caribe Mariner</v>
      </c>
      <c r="B64" s="85">
        <f>B36</f>
        <v>479</v>
      </c>
      <c r="C64" s="78" t="s">
        <v>13</v>
      </c>
      <c r="D64" s="79">
        <f>D63+7</f>
        <v>42933</v>
      </c>
      <c r="E64" s="80" t="s">
        <v>17</v>
      </c>
      <c r="F64" s="81">
        <f t="shared" ref="F64:F66" si="4">D64+4</f>
        <v>42937</v>
      </c>
    </row>
    <row r="65" spans="1:7" ht="15" hidden="1" customHeight="1" x14ac:dyDescent="0.25">
      <c r="A65" s="123" t="str">
        <f>A38</f>
        <v>Vanquish</v>
      </c>
      <c r="B65" s="95" t="str">
        <f>B38</f>
        <v>047</v>
      </c>
      <c r="C65" s="92" t="s">
        <v>13</v>
      </c>
      <c r="D65" s="93">
        <f>D16</f>
        <v>42940</v>
      </c>
      <c r="E65" s="92" t="s">
        <v>17</v>
      </c>
      <c r="F65" s="81">
        <f t="shared" si="4"/>
        <v>42944</v>
      </c>
    </row>
    <row r="66" spans="1:7" ht="15" customHeight="1" x14ac:dyDescent="0.25">
      <c r="A66" s="117" t="str">
        <f>A40</f>
        <v>Vantage</v>
      </c>
      <c r="B66" s="94" t="str">
        <f>B40</f>
        <v>008</v>
      </c>
      <c r="C66" s="83" t="s">
        <v>13</v>
      </c>
      <c r="D66" s="84">
        <f>D65+7</f>
        <v>42947</v>
      </c>
      <c r="E66" s="83" t="s">
        <v>17</v>
      </c>
      <c r="F66" s="76">
        <f t="shared" si="4"/>
        <v>42951</v>
      </c>
    </row>
    <row r="67" spans="1:7" ht="15" customHeight="1" x14ac:dyDescent="0.25">
      <c r="A67" s="46" t="s">
        <v>51</v>
      </c>
      <c r="B67" s="46"/>
      <c r="C67" s="46"/>
      <c r="D67" s="45"/>
      <c r="E67" s="45"/>
      <c r="F67" s="45"/>
      <c r="G67" s="47"/>
    </row>
    <row r="68" spans="1:7" x14ac:dyDescent="0.25">
      <c r="A68" s="158" t="s">
        <v>31</v>
      </c>
      <c r="B68" s="158"/>
      <c r="C68" s="158"/>
      <c r="D68" s="158"/>
      <c r="E68" s="158"/>
      <c r="F68" s="48"/>
    </row>
    <row r="69" spans="1:7" ht="12.75" customHeight="1" x14ac:dyDescent="0.25">
      <c r="A69" s="17"/>
      <c r="B69" s="40"/>
      <c r="C69" s="18"/>
      <c r="D69" s="41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A77" sqref="A77"/>
    </sheetView>
  </sheetViews>
  <sheetFormatPr defaultRowHeight="15" x14ac:dyDescent="0.25"/>
  <cols>
    <col min="1" max="1" width="20.42578125" style="72" customWidth="1"/>
    <col min="2" max="2" width="7.140625" style="72" customWidth="1"/>
    <col min="3" max="3" width="12" style="72" customWidth="1"/>
    <col min="4" max="4" width="12.140625" style="72" customWidth="1"/>
    <col min="5" max="5" width="11.42578125" style="72" customWidth="1"/>
    <col min="6" max="6" width="14.28515625" style="72" customWidth="1"/>
    <col min="7" max="7" width="3" style="72" customWidth="1"/>
    <col min="8" max="16384" width="9.140625" style="72"/>
  </cols>
  <sheetData>
    <row r="1" spans="1:11" ht="26.25" x14ac:dyDescent="0.4">
      <c r="A1" s="186">
        <v>42887</v>
      </c>
      <c r="B1" s="186"/>
      <c r="C1" s="186"/>
      <c r="D1" s="186"/>
      <c r="E1" s="186"/>
      <c r="F1" s="186"/>
    </row>
    <row r="2" spans="1:11" ht="15" customHeight="1" x14ac:dyDescent="0.25">
      <c r="A2" s="43"/>
      <c r="B2" s="42"/>
      <c r="C2" s="42"/>
      <c r="D2" s="42"/>
      <c r="E2" s="42"/>
      <c r="F2" s="42"/>
    </row>
    <row r="3" spans="1:11" ht="90" customHeight="1" x14ac:dyDescent="0.25">
      <c r="A3" s="71"/>
      <c r="B3" s="71"/>
      <c r="C3" s="71"/>
      <c r="D3" s="21" t="s">
        <v>45</v>
      </c>
      <c r="F3" s="21" t="s">
        <v>46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64" t="s">
        <v>6</v>
      </c>
      <c r="D9" s="64" t="s">
        <v>7</v>
      </c>
      <c r="E9" s="64" t="s">
        <v>6</v>
      </c>
      <c r="F9" s="64" t="s">
        <v>7</v>
      </c>
    </row>
    <row r="10" spans="1:11" ht="15" customHeight="1" thickTop="1" x14ac:dyDescent="0.25">
      <c r="A10" s="12" t="s">
        <v>57</v>
      </c>
      <c r="B10" s="56" t="s">
        <v>33</v>
      </c>
      <c r="C10" s="13" t="s">
        <v>13</v>
      </c>
      <c r="D10" s="14">
        <v>42884</v>
      </c>
      <c r="E10" s="13" t="s">
        <v>14</v>
      </c>
      <c r="F10" s="15">
        <f>D10+2</f>
        <v>42886</v>
      </c>
      <c r="I10" s="49"/>
      <c r="J10" s="50"/>
      <c r="K10" s="51"/>
    </row>
    <row r="11" spans="1:11" ht="15" customHeight="1" x14ac:dyDescent="0.25">
      <c r="A11" s="57" t="s">
        <v>11</v>
      </c>
      <c r="B11" s="102" t="s">
        <v>61</v>
      </c>
      <c r="C11" s="58" t="s">
        <v>10</v>
      </c>
      <c r="D11" s="59">
        <f>D10+3</f>
        <v>42887</v>
      </c>
      <c r="E11" s="60" t="s">
        <v>12</v>
      </c>
      <c r="F11" s="61">
        <f>D11+2</f>
        <v>42889</v>
      </c>
      <c r="I11" s="49"/>
      <c r="J11" s="50"/>
      <c r="K11" s="51"/>
    </row>
    <row r="12" spans="1:11" ht="15" customHeight="1" x14ac:dyDescent="0.25">
      <c r="A12" s="12" t="s">
        <v>8</v>
      </c>
      <c r="B12" s="103">
        <v>475</v>
      </c>
      <c r="C12" s="13" t="s">
        <v>13</v>
      </c>
      <c r="D12" s="16">
        <f>D10+7</f>
        <v>42891</v>
      </c>
      <c r="E12" s="13" t="s">
        <v>14</v>
      </c>
      <c r="F12" s="15">
        <f>D12+2</f>
        <v>42893</v>
      </c>
      <c r="I12" s="52"/>
      <c r="J12" s="50"/>
      <c r="K12" s="51"/>
    </row>
    <row r="13" spans="1:11" ht="15" customHeight="1" x14ac:dyDescent="0.25">
      <c r="A13" s="57" t="s">
        <v>11</v>
      </c>
      <c r="B13" s="104">
        <v>445</v>
      </c>
      <c r="C13" s="58" t="s">
        <v>10</v>
      </c>
      <c r="D13" s="63">
        <f>D11+7</f>
        <v>42894</v>
      </c>
      <c r="E13" s="60" t="s">
        <v>12</v>
      </c>
      <c r="F13" s="61">
        <f t="shared" ref="F13:F19" si="0">D13+2</f>
        <v>42896</v>
      </c>
      <c r="I13" s="52"/>
      <c r="J13" s="50"/>
      <c r="K13" s="51"/>
    </row>
    <row r="14" spans="1:11" ht="12.75" customHeight="1" x14ac:dyDescent="0.25">
      <c r="A14" s="12" t="s">
        <v>35</v>
      </c>
      <c r="B14" s="103" t="s">
        <v>60</v>
      </c>
      <c r="C14" s="13" t="s">
        <v>13</v>
      </c>
      <c r="D14" s="16">
        <f>D12+7</f>
        <v>42898</v>
      </c>
      <c r="E14" s="13" t="s">
        <v>14</v>
      </c>
      <c r="F14" s="15">
        <f t="shared" si="0"/>
        <v>42900</v>
      </c>
      <c r="I14" s="52"/>
      <c r="J14" s="50"/>
      <c r="K14" s="51"/>
    </row>
    <row r="15" spans="1:11" ht="15" customHeight="1" x14ac:dyDescent="0.25">
      <c r="A15" s="57" t="s">
        <v>11</v>
      </c>
      <c r="B15" s="104">
        <v>446</v>
      </c>
      <c r="C15" s="58" t="s">
        <v>10</v>
      </c>
      <c r="D15" s="63">
        <f t="shared" ref="D15" si="1">D13+7</f>
        <v>42901</v>
      </c>
      <c r="E15" s="60" t="s">
        <v>12</v>
      </c>
      <c r="F15" s="61">
        <f t="shared" si="0"/>
        <v>42903</v>
      </c>
      <c r="I15" s="52"/>
      <c r="J15" s="50"/>
      <c r="K15" s="51"/>
    </row>
    <row r="16" spans="1:11" ht="15" customHeight="1" x14ac:dyDescent="0.25">
      <c r="A16" s="12" t="s">
        <v>57</v>
      </c>
      <c r="B16" s="105" t="s">
        <v>36</v>
      </c>
      <c r="C16" s="13" t="s">
        <v>13</v>
      </c>
      <c r="D16" s="16">
        <f>D14+7</f>
        <v>42905</v>
      </c>
      <c r="E16" s="13" t="s">
        <v>14</v>
      </c>
      <c r="F16" s="15">
        <f t="shared" si="0"/>
        <v>42907</v>
      </c>
      <c r="I16" s="52"/>
      <c r="J16" s="50"/>
      <c r="K16" s="51"/>
    </row>
    <row r="17" spans="1:11" ht="15" customHeight="1" x14ac:dyDescent="0.25">
      <c r="A17" s="57" t="s">
        <v>11</v>
      </c>
      <c r="B17" s="104">
        <v>447</v>
      </c>
      <c r="C17" s="58" t="s">
        <v>10</v>
      </c>
      <c r="D17" s="63">
        <f>D15+7</f>
        <v>42908</v>
      </c>
      <c r="E17" s="60" t="s">
        <v>12</v>
      </c>
      <c r="F17" s="61">
        <f t="shared" si="0"/>
        <v>42910</v>
      </c>
      <c r="I17" s="52"/>
      <c r="J17" s="50"/>
      <c r="K17" s="51"/>
    </row>
    <row r="18" spans="1:11" ht="15" customHeight="1" x14ac:dyDescent="0.25">
      <c r="A18" s="12" t="s">
        <v>8</v>
      </c>
      <c r="B18" s="103">
        <v>477</v>
      </c>
      <c r="C18" s="13" t="s">
        <v>13</v>
      </c>
      <c r="D18" s="16">
        <f>D16+7</f>
        <v>42912</v>
      </c>
      <c r="E18" s="13" t="s">
        <v>14</v>
      </c>
      <c r="F18" s="15">
        <f t="shared" si="0"/>
        <v>42914</v>
      </c>
      <c r="I18" s="52"/>
      <c r="J18" s="50"/>
      <c r="K18" s="51"/>
    </row>
    <row r="19" spans="1:11" ht="15" customHeight="1" x14ac:dyDescent="0.25">
      <c r="A19" s="57" t="s">
        <v>11</v>
      </c>
      <c r="B19" s="104">
        <v>448</v>
      </c>
      <c r="C19" s="58" t="s">
        <v>10</v>
      </c>
      <c r="D19" s="63">
        <f>D17+7</f>
        <v>42915</v>
      </c>
      <c r="E19" s="60" t="s">
        <v>12</v>
      </c>
      <c r="F19" s="61">
        <f t="shared" si="0"/>
        <v>42917</v>
      </c>
      <c r="I19" s="52"/>
      <c r="J19" s="50"/>
      <c r="K19" s="51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4"/>
      <c r="B26" s="20"/>
      <c r="C26" s="21"/>
      <c r="D26" s="22"/>
      <c r="E26" s="21"/>
      <c r="F26" s="22"/>
    </row>
    <row r="27" spans="1:11" ht="7.5" customHeight="1" x14ac:dyDescent="0.25">
      <c r="A27" s="124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160"/>
    </row>
    <row r="29" spans="1:11" ht="18.75" customHeight="1" x14ac:dyDescent="0.25">
      <c r="A29" s="162" t="s">
        <v>0</v>
      </c>
      <c r="B29" s="163"/>
      <c r="C29" s="179" t="s">
        <v>15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63</v>
      </c>
      <c r="D30" s="184"/>
      <c r="E30" s="185" t="s">
        <v>16</v>
      </c>
      <c r="F30" s="184"/>
    </row>
    <row r="31" spans="1:11" ht="15" customHeight="1" thickBot="1" x14ac:dyDescent="0.3">
      <c r="A31" s="182"/>
      <c r="B31" s="18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10" t="str">
        <f>A10</f>
        <v>Vantage</v>
      </c>
      <c r="B32" s="98" t="str">
        <f>B10</f>
        <v>002</v>
      </c>
      <c r="C32" s="99" t="str">
        <f>C10</f>
        <v>Monday</v>
      </c>
      <c r="D32" s="106">
        <f>D10</f>
        <v>42884</v>
      </c>
      <c r="E32" s="100" t="s">
        <v>17</v>
      </c>
      <c r="F32" s="101">
        <f>D32+4</f>
        <v>42888</v>
      </c>
    </row>
    <row r="33" spans="1:6" ht="15" customHeight="1" x14ac:dyDescent="0.25">
      <c r="A33" s="67" t="s">
        <v>35</v>
      </c>
      <c r="B33" s="55" t="s">
        <v>59</v>
      </c>
      <c r="C33" s="30" t="s">
        <v>10</v>
      </c>
      <c r="D33" s="107">
        <f>D11</f>
        <v>42887</v>
      </c>
      <c r="E33" s="13" t="s">
        <v>48</v>
      </c>
      <c r="F33" s="15">
        <f>D33+3</f>
        <v>42890</v>
      </c>
    </row>
    <row r="34" spans="1:6" ht="15" customHeight="1" x14ac:dyDescent="0.25">
      <c r="A34" s="111" t="str">
        <f>A12</f>
        <v>Caribe Mariner</v>
      </c>
      <c r="B34" s="70">
        <f>B12</f>
        <v>475</v>
      </c>
      <c r="C34" s="27" t="s">
        <v>13</v>
      </c>
      <c r="D34" s="108">
        <f>D32+7</f>
        <v>42891</v>
      </c>
      <c r="E34" s="66" t="s">
        <v>17</v>
      </c>
      <c r="F34" s="29">
        <f>D34+4</f>
        <v>42895</v>
      </c>
    </row>
    <row r="35" spans="1:6" ht="15" customHeight="1" x14ac:dyDescent="0.25">
      <c r="A35" s="67" t="s">
        <v>57</v>
      </c>
      <c r="B35" s="73" t="s">
        <v>37</v>
      </c>
      <c r="C35" s="30" t="s">
        <v>10</v>
      </c>
      <c r="D35" s="109">
        <f>D33+7</f>
        <v>42894</v>
      </c>
      <c r="E35" s="13" t="s">
        <v>48</v>
      </c>
      <c r="F35" s="15">
        <f>D35+3</f>
        <v>42897</v>
      </c>
    </row>
    <row r="36" spans="1:6" ht="15" customHeight="1" x14ac:dyDescent="0.25">
      <c r="A36" s="112" t="str">
        <f>A14</f>
        <v>Vanquish</v>
      </c>
      <c r="B36" s="70" t="str">
        <f>B14</f>
        <v>043</v>
      </c>
      <c r="C36" s="27" t="str">
        <f>C14</f>
        <v>Monday</v>
      </c>
      <c r="D36" s="108">
        <f>D14</f>
        <v>42898</v>
      </c>
      <c r="E36" s="28" t="s">
        <v>17</v>
      </c>
      <c r="F36" s="29">
        <f>D36+4</f>
        <v>42902</v>
      </c>
    </row>
    <row r="37" spans="1:6" ht="15" customHeight="1" x14ac:dyDescent="0.25">
      <c r="A37" s="67" t="s">
        <v>8</v>
      </c>
      <c r="B37" s="82">
        <v>476</v>
      </c>
      <c r="C37" s="30" t="s">
        <v>10</v>
      </c>
      <c r="D37" s="109">
        <f>D35+7</f>
        <v>42901</v>
      </c>
      <c r="E37" s="13" t="s">
        <v>48</v>
      </c>
      <c r="F37" s="15">
        <f>D37+3</f>
        <v>42904</v>
      </c>
    </row>
    <row r="38" spans="1:6" ht="15" customHeight="1" x14ac:dyDescent="0.25">
      <c r="A38" s="112" t="str">
        <f>A16</f>
        <v>Vantage</v>
      </c>
      <c r="B38" s="65" t="str">
        <f>B16</f>
        <v>004</v>
      </c>
      <c r="C38" s="27" t="s">
        <v>13</v>
      </c>
      <c r="D38" s="108">
        <f>D16</f>
        <v>42905</v>
      </c>
      <c r="E38" s="28" t="s">
        <v>17</v>
      </c>
      <c r="F38" s="29">
        <f>D38+4</f>
        <v>42909</v>
      </c>
    </row>
    <row r="39" spans="1:6" ht="15" customHeight="1" x14ac:dyDescent="0.25">
      <c r="A39" s="67" t="s">
        <v>35</v>
      </c>
      <c r="B39" s="82" t="s">
        <v>62</v>
      </c>
      <c r="C39" s="30" t="s">
        <v>10</v>
      </c>
      <c r="D39" s="109">
        <f t="shared" ref="D39:D41" si="2">D37+7</f>
        <v>42908</v>
      </c>
      <c r="E39" s="13" t="s">
        <v>48</v>
      </c>
      <c r="F39" s="15">
        <f>D39+3</f>
        <v>42911</v>
      </c>
    </row>
    <row r="40" spans="1:6" ht="15" customHeight="1" x14ac:dyDescent="0.25">
      <c r="A40" s="112" t="str">
        <f>A18</f>
        <v>Caribe Mariner</v>
      </c>
      <c r="B40" s="70">
        <f>B18</f>
        <v>477</v>
      </c>
      <c r="C40" s="27" t="s">
        <v>13</v>
      </c>
      <c r="D40" s="108">
        <f>D18</f>
        <v>42912</v>
      </c>
      <c r="E40" s="28" t="s">
        <v>17</v>
      </c>
      <c r="F40" s="29">
        <f>D40+4</f>
        <v>42916</v>
      </c>
    </row>
    <row r="41" spans="1:6" ht="15" customHeight="1" x14ac:dyDescent="0.25">
      <c r="A41" s="67" t="s">
        <v>57</v>
      </c>
      <c r="B41" s="82" t="s">
        <v>38</v>
      </c>
      <c r="C41" s="30" t="s">
        <v>10</v>
      </c>
      <c r="D41" s="109">
        <f t="shared" si="2"/>
        <v>42915</v>
      </c>
      <c r="E41" s="13" t="s">
        <v>48</v>
      </c>
      <c r="F41" s="15">
        <f>D41+3</f>
        <v>42918</v>
      </c>
    </row>
    <row r="42" spans="1:6" ht="15" customHeight="1" x14ac:dyDescent="0.25">
      <c r="A42" s="159" t="s">
        <v>49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31</v>
      </c>
      <c r="B43" s="158"/>
      <c r="C43" s="158"/>
      <c r="D43" s="158"/>
      <c r="E43" s="158"/>
      <c r="F43" s="2"/>
    </row>
    <row r="44" spans="1:6" x14ac:dyDescent="0.25">
      <c r="A44" s="124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18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19</v>
      </c>
      <c r="F48" s="178"/>
    </row>
    <row r="49" spans="1:6" ht="15" customHeight="1" thickBot="1" x14ac:dyDescent="0.3">
      <c r="A49" s="173"/>
      <c r="B49" s="174"/>
      <c r="C49" s="34" t="s">
        <v>6</v>
      </c>
      <c r="D49" s="34" t="s">
        <v>7</v>
      </c>
      <c r="E49" s="34" t="s">
        <v>6</v>
      </c>
      <c r="F49" s="34" t="s">
        <v>7</v>
      </c>
    </row>
    <row r="50" spans="1:6" ht="15" customHeight="1" thickTop="1" x14ac:dyDescent="0.25">
      <c r="A50" s="12" t="str">
        <f>A33</f>
        <v>Vanquish</v>
      </c>
      <c r="B50" s="75" t="str">
        <f>B33</f>
        <v>042</v>
      </c>
      <c r="C50" s="69" t="s">
        <v>10</v>
      </c>
      <c r="D50" s="31">
        <f>D33</f>
        <v>42887</v>
      </c>
      <c r="E50" s="53" t="s">
        <v>9</v>
      </c>
      <c r="F50" s="76">
        <f>D50+5</f>
        <v>42892</v>
      </c>
    </row>
    <row r="51" spans="1:6" ht="15" customHeight="1" x14ac:dyDescent="0.25">
      <c r="A51" s="35" t="str">
        <f>A35</f>
        <v>Vantage</v>
      </c>
      <c r="B51" s="74" t="str">
        <f>B35</f>
        <v>003</v>
      </c>
      <c r="C51" s="44" t="str">
        <f>C35</f>
        <v>Thursday</v>
      </c>
      <c r="D51" s="36">
        <f>D35</f>
        <v>42894</v>
      </c>
      <c r="E51" s="44" t="s">
        <v>9</v>
      </c>
      <c r="F51" s="37">
        <f t="shared" ref="F51:F52" si="3">D51+5</f>
        <v>42899</v>
      </c>
    </row>
    <row r="52" spans="1:6" ht="15" customHeight="1" x14ac:dyDescent="0.25">
      <c r="A52" s="12" t="str">
        <f>A37</f>
        <v>Caribe Mariner</v>
      </c>
      <c r="B52" s="75">
        <f>B37</f>
        <v>476</v>
      </c>
      <c r="C52" s="69" t="str">
        <f>C37</f>
        <v>Thursday</v>
      </c>
      <c r="D52" s="33">
        <f>D37</f>
        <v>42901</v>
      </c>
      <c r="E52" s="53" t="s">
        <v>9</v>
      </c>
      <c r="F52" s="76">
        <f t="shared" si="3"/>
        <v>42906</v>
      </c>
    </row>
    <row r="53" spans="1:6" ht="15" customHeight="1" x14ac:dyDescent="0.25">
      <c r="A53" s="35" t="str">
        <f>A39</f>
        <v>Vanquish</v>
      </c>
      <c r="B53" s="74" t="str">
        <f>B39</f>
        <v>044</v>
      </c>
      <c r="C53" s="44" t="str">
        <f>C39</f>
        <v>Thursday</v>
      </c>
      <c r="D53" s="36">
        <f>D39</f>
        <v>42908</v>
      </c>
      <c r="E53" s="44" t="s">
        <v>9</v>
      </c>
      <c r="F53" s="37">
        <f>D53+5</f>
        <v>42913</v>
      </c>
    </row>
    <row r="54" spans="1:6" ht="12.75" customHeight="1" x14ac:dyDescent="0.25">
      <c r="A54" s="12" t="str">
        <f>A41</f>
        <v>Vantage</v>
      </c>
      <c r="B54" s="75" t="str">
        <f>B41</f>
        <v>005</v>
      </c>
      <c r="C54" s="53" t="str">
        <f>C41</f>
        <v>Thursday</v>
      </c>
      <c r="D54" s="16">
        <f>D41</f>
        <v>42915</v>
      </c>
      <c r="E54" s="53" t="s">
        <v>9</v>
      </c>
      <c r="F54" s="76">
        <f>D54+5</f>
        <v>42920</v>
      </c>
    </row>
    <row r="55" spans="1:6" ht="12.75" customHeight="1" x14ac:dyDescent="0.25">
      <c r="A55" s="159" t="s">
        <v>50</v>
      </c>
      <c r="B55" s="159"/>
      <c r="C55" s="159"/>
      <c r="D55" s="159"/>
      <c r="E55" s="159"/>
      <c r="F55" s="2"/>
    </row>
    <row r="56" spans="1:6" ht="12.75" customHeight="1" x14ac:dyDescent="0.25">
      <c r="A56" s="158" t="s">
        <v>31</v>
      </c>
      <c r="B56" s="158"/>
      <c r="C56" s="158"/>
      <c r="D56" s="158"/>
      <c r="E56" s="158"/>
      <c r="F56" s="2"/>
    </row>
    <row r="57" spans="1:6" ht="7.5" customHeight="1" x14ac:dyDescent="0.25">
      <c r="A57" s="124"/>
      <c r="B57" s="124"/>
      <c r="C57" s="124"/>
      <c r="D57" s="124"/>
      <c r="E57" s="124"/>
      <c r="F57" s="2"/>
    </row>
    <row r="58" spans="1:6" ht="26.25" customHeight="1" x14ac:dyDescent="0.25">
      <c r="A58" s="7"/>
      <c r="B58" s="8"/>
      <c r="C58" s="9"/>
      <c r="D58" s="10"/>
      <c r="E58" s="9"/>
      <c r="F58" s="160"/>
    </row>
    <row r="59" spans="1:6" ht="18.75" customHeight="1" x14ac:dyDescent="0.25">
      <c r="A59" s="162" t="s">
        <v>0</v>
      </c>
      <c r="B59" s="163"/>
      <c r="C59" s="164" t="s">
        <v>20</v>
      </c>
      <c r="D59" s="165"/>
      <c r="E59" s="11"/>
      <c r="F59" s="161"/>
    </row>
    <row r="60" spans="1:6" ht="15" customHeight="1" x14ac:dyDescent="0.25">
      <c r="A60" s="166" t="s">
        <v>2</v>
      </c>
      <c r="B60" s="166" t="s">
        <v>3</v>
      </c>
      <c r="C60" s="168" t="s">
        <v>4</v>
      </c>
      <c r="D60" s="169"/>
      <c r="E60" s="170" t="s">
        <v>21</v>
      </c>
      <c r="F60" s="171"/>
    </row>
    <row r="61" spans="1:6" ht="15" customHeight="1" thickBot="1" x14ac:dyDescent="0.3">
      <c r="A61" s="167"/>
      <c r="B61" s="167"/>
      <c r="C61" s="39" t="s">
        <v>6</v>
      </c>
      <c r="D61" s="39" t="s">
        <v>7</v>
      </c>
      <c r="E61" s="39" t="s">
        <v>6</v>
      </c>
      <c r="F61" s="39" t="s">
        <v>7</v>
      </c>
    </row>
    <row r="62" spans="1:6" ht="15" hidden="1" customHeight="1" thickTop="1" x14ac:dyDescent="0.25">
      <c r="A62" s="86" t="str">
        <f>A32</f>
        <v>Vantage</v>
      </c>
      <c r="B62" s="113" t="str">
        <f>B32</f>
        <v>002</v>
      </c>
      <c r="C62" s="114" t="str">
        <f>C10</f>
        <v>Monday</v>
      </c>
      <c r="D62" s="115">
        <f>D10</f>
        <v>42884</v>
      </c>
      <c r="E62" s="90" t="s">
        <v>17</v>
      </c>
      <c r="F62" s="91">
        <f>D62+4</f>
        <v>42888</v>
      </c>
    </row>
    <row r="63" spans="1:6" ht="15" customHeight="1" thickTop="1" x14ac:dyDescent="0.25">
      <c r="A63" s="122" t="str">
        <f>A34</f>
        <v>Caribe Mariner</v>
      </c>
      <c r="B63" s="94">
        <f>B34</f>
        <v>475</v>
      </c>
      <c r="C63" s="83" t="s">
        <v>13</v>
      </c>
      <c r="D63" s="116">
        <f>D12</f>
        <v>42891</v>
      </c>
      <c r="E63" s="83" t="s">
        <v>17</v>
      </c>
      <c r="F63" s="76">
        <f>D63+4</f>
        <v>42895</v>
      </c>
    </row>
    <row r="64" spans="1:6" ht="15" hidden="1" customHeight="1" x14ac:dyDescent="0.25">
      <c r="A64" s="86" t="str">
        <f>A36</f>
        <v>Vanquish</v>
      </c>
      <c r="B64" s="87" t="str">
        <f>B36</f>
        <v>043</v>
      </c>
      <c r="C64" s="88" t="s">
        <v>13</v>
      </c>
      <c r="D64" s="89">
        <f>D63+7</f>
        <v>42898</v>
      </c>
      <c r="E64" s="90" t="s">
        <v>17</v>
      </c>
      <c r="F64" s="91">
        <f t="shared" ref="F64:F66" si="4">D64+4</f>
        <v>42902</v>
      </c>
    </row>
    <row r="65" spans="1:7" ht="15" customHeight="1" x14ac:dyDescent="0.25">
      <c r="A65" s="123" t="str">
        <f>A38</f>
        <v>Vantage</v>
      </c>
      <c r="B65" s="95" t="str">
        <f>B38</f>
        <v>004</v>
      </c>
      <c r="C65" s="92" t="s">
        <v>13</v>
      </c>
      <c r="D65" s="93">
        <f>D16</f>
        <v>42905</v>
      </c>
      <c r="E65" s="92" t="s">
        <v>17</v>
      </c>
      <c r="F65" s="81">
        <f t="shared" si="4"/>
        <v>42909</v>
      </c>
    </row>
    <row r="66" spans="1:7" ht="15" hidden="1" customHeight="1" x14ac:dyDescent="0.25">
      <c r="A66" s="117" t="str">
        <f>A40</f>
        <v>Caribe Mariner</v>
      </c>
      <c r="B66" s="94">
        <f>B40</f>
        <v>477</v>
      </c>
      <c r="C66" s="83" t="s">
        <v>13</v>
      </c>
      <c r="D66" s="84">
        <f>D65+7</f>
        <v>42912</v>
      </c>
      <c r="E66" s="83" t="s">
        <v>17</v>
      </c>
      <c r="F66" s="76">
        <f t="shared" si="4"/>
        <v>42916</v>
      </c>
    </row>
    <row r="67" spans="1:7" ht="15" customHeight="1" x14ac:dyDescent="0.25">
      <c r="A67" s="46" t="s">
        <v>51</v>
      </c>
      <c r="B67" s="46"/>
      <c r="C67" s="46"/>
      <c r="D67" s="45"/>
      <c r="E67" s="45"/>
      <c r="F67" s="45"/>
      <c r="G67" s="47"/>
    </row>
    <row r="68" spans="1:7" x14ac:dyDescent="0.25">
      <c r="A68" s="158" t="s">
        <v>31</v>
      </c>
      <c r="B68" s="158"/>
      <c r="C68" s="158"/>
      <c r="D68" s="158"/>
      <c r="E68" s="158"/>
      <c r="F68" s="48"/>
    </row>
    <row r="69" spans="1:7" ht="12.75" customHeight="1" x14ac:dyDescent="0.25">
      <c r="A69" s="17"/>
      <c r="B69" s="40"/>
      <c r="C69" s="18"/>
      <c r="D69" s="41"/>
      <c r="E69" s="18"/>
      <c r="F69" s="19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72" customWidth="1"/>
    <col min="2" max="2" width="7.140625" style="72" customWidth="1"/>
    <col min="3" max="3" width="12" style="72" customWidth="1"/>
    <col min="4" max="4" width="12.140625" style="72" customWidth="1"/>
    <col min="5" max="5" width="11.42578125" style="72" customWidth="1"/>
    <col min="6" max="6" width="14.28515625" style="72" customWidth="1"/>
    <col min="7" max="7" width="3" style="72" customWidth="1"/>
    <col min="8" max="16384" width="9.140625" style="72"/>
  </cols>
  <sheetData>
    <row r="1" spans="1:11" ht="26.25" x14ac:dyDescent="0.4">
      <c r="A1" s="186">
        <v>42856</v>
      </c>
      <c r="B1" s="186"/>
      <c r="C1" s="186"/>
      <c r="D1" s="186"/>
      <c r="E1" s="186"/>
      <c r="F1" s="186"/>
    </row>
    <row r="2" spans="1:11" ht="15" customHeight="1" x14ac:dyDescent="0.25">
      <c r="A2" s="43"/>
      <c r="B2" s="42"/>
      <c r="C2" s="42"/>
      <c r="D2" s="42"/>
      <c r="E2" s="42"/>
      <c r="F2" s="42"/>
    </row>
    <row r="3" spans="1:11" ht="90" customHeight="1" x14ac:dyDescent="0.25">
      <c r="A3" s="71"/>
      <c r="B3" s="71"/>
      <c r="C3" s="71"/>
      <c r="D3" s="21" t="s">
        <v>45</v>
      </c>
      <c r="F3" s="21" t="s">
        <v>46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64" t="s">
        <v>6</v>
      </c>
      <c r="D9" s="64" t="s">
        <v>7</v>
      </c>
      <c r="E9" s="64" t="s">
        <v>6</v>
      </c>
      <c r="F9" s="64" t="s">
        <v>7</v>
      </c>
    </row>
    <row r="10" spans="1:11" ht="15" customHeight="1" thickTop="1" x14ac:dyDescent="0.25">
      <c r="A10" s="12" t="s">
        <v>8</v>
      </c>
      <c r="B10" s="56" t="s">
        <v>53</v>
      </c>
      <c r="C10" s="13" t="s">
        <v>13</v>
      </c>
      <c r="D10" s="14">
        <v>42856</v>
      </c>
      <c r="E10" s="13" t="s">
        <v>14</v>
      </c>
      <c r="F10" s="15">
        <f>D10+2</f>
        <v>42858</v>
      </c>
      <c r="I10" s="49"/>
      <c r="J10" s="50"/>
      <c r="K10" s="51"/>
    </row>
    <row r="11" spans="1:11" ht="15" customHeight="1" x14ac:dyDescent="0.25">
      <c r="A11" s="57" t="s">
        <v>11</v>
      </c>
      <c r="B11" s="102" t="s">
        <v>55</v>
      </c>
      <c r="C11" s="58" t="s">
        <v>10</v>
      </c>
      <c r="D11" s="59">
        <f>D10+3</f>
        <v>42859</v>
      </c>
      <c r="E11" s="60" t="s">
        <v>12</v>
      </c>
      <c r="F11" s="61">
        <f>D11+2</f>
        <v>42861</v>
      </c>
      <c r="I11" s="49"/>
      <c r="J11" s="50"/>
      <c r="K11" s="51"/>
    </row>
    <row r="12" spans="1:11" ht="15" customHeight="1" x14ac:dyDescent="0.25">
      <c r="A12" s="12" t="s">
        <v>8</v>
      </c>
      <c r="B12" s="103">
        <v>472</v>
      </c>
      <c r="C12" s="13" t="s">
        <v>13</v>
      </c>
      <c r="D12" s="16">
        <f>D10+7</f>
        <v>42863</v>
      </c>
      <c r="E12" s="13" t="s">
        <v>14</v>
      </c>
      <c r="F12" s="15">
        <f>D12+2</f>
        <v>42865</v>
      </c>
      <c r="I12" s="52"/>
      <c r="J12" s="50"/>
      <c r="K12" s="51"/>
    </row>
    <row r="13" spans="1:11" ht="15" customHeight="1" x14ac:dyDescent="0.25">
      <c r="A13" s="57" t="s">
        <v>11</v>
      </c>
      <c r="B13" s="104">
        <v>441</v>
      </c>
      <c r="C13" s="58" t="s">
        <v>10</v>
      </c>
      <c r="D13" s="63">
        <f>D11+7</f>
        <v>42866</v>
      </c>
      <c r="E13" s="60" t="s">
        <v>12</v>
      </c>
      <c r="F13" s="61">
        <f t="shared" ref="F13:F19" si="0">D13+2</f>
        <v>42868</v>
      </c>
      <c r="I13" s="52"/>
      <c r="J13" s="50"/>
      <c r="K13" s="51"/>
    </row>
    <row r="14" spans="1:11" ht="12.75" customHeight="1" x14ac:dyDescent="0.25">
      <c r="A14" s="12" t="s">
        <v>8</v>
      </c>
      <c r="B14" s="103">
        <v>473</v>
      </c>
      <c r="C14" s="13" t="s">
        <v>13</v>
      </c>
      <c r="D14" s="16">
        <f>D12+7</f>
        <v>42870</v>
      </c>
      <c r="E14" s="13" t="s">
        <v>14</v>
      </c>
      <c r="F14" s="15">
        <f t="shared" si="0"/>
        <v>42872</v>
      </c>
      <c r="I14" s="52"/>
      <c r="J14" s="50"/>
      <c r="K14" s="51"/>
    </row>
    <row r="15" spans="1:11" ht="15" customHeight="1" x14ac:dyDescent="0.25">
      <c r="A15" s="57" t="s">
        <v>11</v>
      </c>
      <c r="B15" s="104">
        <v>442</v>
      </c>
      <c r="C15" s="58" t="s">
        <v>10</v>
      </c>
      <c r="D15" s="63">
        <f t="shared" ref="D15" si="1">D13+7</f>
        <v>42873</v>
      </c>
      <c r="E15" s="60" t="s">
        <v>12</v>
      </c>
      <c r="F15" s="61">
        <f t="shared" si="0"/>
        <v>42875</v>
      </c>
      <c r="I15" s="52"/>
      <c r="J15" s="50"/>
      <c r="K15" s="51"/>
    </row>
    <row r="16" spans="1:11" ht="15" customHeight="1" x14ac:dyDescent="0.25">
      <c r="A16" s="12" t="s">
        <v>35</v>
      </c>
      <c r="B16" s="105" t="s">
        <v>56</v>
      </c>
      <c r="C16" s="13" t="s">
        <v>13</v>
      </c>
      <c r="D16" s="16">
        <f>D14+7</f>
        <v>42877</v>
      </c>
      <c r="E16" s="13" t="s">
        <v>14</v>
      </c>
      <c r="F16" s="15">
        <f t="shared" si="0"/>
        <v>42879</v>
      </c>
      <c r="I16" s="52"/>
      <c r="J16" s="50"/>
      <c r="K16" s="51"/>
    </row>
    <row r="17" spans="1:11" ht="15" customHeight="1" x14ac:dyDescent="0.25">
      <c r="A17" s="57" t="s">
        <v>11</v>
      </c>
      <c r="B17" s="104">
        <v>443</v>
      </c>
      <c r="C17" s="58" t="s">
        <v>10</v>
      </c>
      <c r="D17" s="63">
        <f>D15+7</f>
        <v>42880</v>
      </c>
      <c r="E17" s="60" t="s">
        <v>12</v>
      </c>
      <c r="F17" s="61">
        <f t="shared" si="0"/>
        <v>42882</v>
      </c>
      <c r="I17" s="52"/>
      <c r="J17" s="50"/>
      <c r="K17" s="51"/>
    </row>
    <row r="18" spans="1:11" ht="15" customHeight="1" x14ac:dyDescent="0.25">
      <c r="A18" s="12" t="s">
        <v>57</v>
      </c>
      <c r="B18" s="103" t="s">
        <v>33</v>
      </c>
      <c r="C18" s="13" t="s">
        <v>13</v>
      </c>
      <c r="D18" s="16">
        <f>D16+7</f>
        <v>42884</v>
      </c>
      <c r="E18" s="13" t="s">
        <v>14</v>
      </c>
      <c r="F18" s="15">
        <f t="shared" si="0"/>
        <v>42886</v>
      </c>
      <c r="I18" s="52"/>
      <c r="J18" s="50"/>
      <c r="K18" s="51"/>
    </row>
    <row r="19" spans="1:11" ht="15" customHeight="1" x14ac:dyDescent="0.25">
      <c r="A19" s="57" t="s">
        <v>11</v>
      </c>
      <c r="B19" s="104">
        <v>444</v>
      </c>
      <c r="C19" s="58" t="s">
        <v>10</v>
      </c>
      <c r="D19" s="63">
        <f>D17+7</f>
        <v>42887</v>
      </c>
      <c r="E19" s="60" t="s">
        <v>12</v>
      </c>
      <c r="F19" s="61">
        <f t="shared" si="0"/>
        <v>42889</v>
      </c>
      <c r="I19" s="52"/>
      <c r="J19" s="50"/>
      <c r="K19" s="51"/>
    </row>
    <row r="20" spans="1:11" ht="9" customHeight="1" x14ac:dyDescent="0.25">
      <c r="A20" s="17"/>
      <c r="B20" s="17"/>
      <c r="C20" s="17"/>
      <c r="D20" s="17"/>
      <c r="E20" s="18"/>
      <c r="F20" s="19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18"/>
      <c r="B26" s="20"/>
      <c r="C26" s="21"/>
      <c r="D26" s="22"/>
      <c r="E26" s="21"/>
      <c r="F26" s="22"/>
    </row>
    <row r="27" spans="1:11" ht="7.5" customHeight="1" x14ac:dyDescent="0.25">
      <c r="A27" s="118"/>
      <c r="B27" s="20"/>
      <c r="C27" s="21"/>
      <c r="D27" s="22"/>
      <c r="E27" s="21"/>
      <c r="F27" s="22"/>
    </row>
    <row r="28" spans="1:11" ht="29.25" customHeight="1" x14ac:dyDescent="0.25">
      <c r="A28" s="7"/>
      <c r="B28" s="7"/>
      <c r="C28" s="7"/>
      <c r="D28" s="9"/>
      <c r="E28" s="23"/>
      <c r="F28" s="160"/>
    </row>
    <row r="29" spans="1:11" ht="18.75" customHeight="1" x14ac:dyDescent="0.25">
      <c r="A29" s="162" t="s">
        <v>0</v>
      </c>
      <c r="B29" s="163"/>
      <c r="C29" s="179" t="s">
        <v>15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63</v>
      </c>
      <c r="D30" s="184"/>
      <c r="E30" s="185" t="s">
        <v>16</v>
      </c>
      <c r="F30" s="184"/>
    </row>
    <row r="31" spans="1:11" ht="15" customHeight="1" thickBot="1" x14ac:dyDescent="0.3">
      <c r="A31" s="182"/>
      <c r="B31" s="182"/>
      <c r="C31" s="24" t="s">
        <v>6</v>
      </c>
      <c r="D31" s="25" t="s">
        <v>7</v>
      </c>
      <c r="E31" s="26" t="s">
        <v>6</v>
      </c>
      <c r="F31" s="26" t="s">
        <v>7</v>
      </c>
    </row>
    <row r="32" spans="1:11" ht="15" customHeight="1" thickTop="1" x14ac:dyDescent="0.25">
      <c r="A32" s="110" t="str">
        <f>A10</f>
        <v>Caribe Mariner</v>
      </c>
      <c r="B32" s="98" t="str">
        <f>B10</f>
        <v>471</v>
      </c>
      <c r="C32" s="99" t="str">
        <f>C10</f>
        <v>Monday</v>
      </c>
      <c r="D32" s="106">
        <f>D10</f>
        <v>42856</v>
      </c>
      <c r="E32" s="100" t="s">
        <v>17</v>
      </c>
      <c r="F32" s="101">
        <f>D32+4</f>
        <v>42860</v>
      </c>
    </row>
    <row r="33" spans="1:6" ht="15" customHeight="1" x14ac:dyDescent="0.25">
      <c r="A33" s="67" t="s">
        <v>35</v>
      </c>
      <c r="B33" s="55" t="s">
        <v>54</v>
      </c>
      <c r="C33" s="30" t="s">
        <v>10</v>
      </c>
      <c r="D33" s="107">
        <f>D11</f>
        <v>42859</v>
      </c>
      <c r="E33" s="13" t="s">
        <v>48</v>
      </c>
      <c r="F33" s="15">
        <f>D33+3</f>
        <v>42862</v>
      </c>
    </row>
    <row r="34" spans="1:6" ht="15" customHeight="1" x14ac:dyDescent="0.25">
      <c r="A34" s="126" t="str">
        <f>A12</f>
        <v>Caribe Mariner</v>
      </c>
      <c r="B34" s="96" t="s">
        <v>22</v>
      </c>
      <c r="C34" s="119" t="s">
        <v>13</v>
      </c>
      <c r="D34" s="120">
        <f>D32+7</f>
        <v>42863</v>
      </c>
      <c r="E34" s="125" t="s">
        <v>17</v>
      </c>
      <c r="F34" s="121">
        <f>D34+4</f>
        <v>42867</v>
      </c>
    </row>
    <row r="35" spans="1:6" ht="15" customHeight="1" x14ac:dyDescent="0.25">
      <c r="A35" s="67" t="s">
        <v>35</v>
      </c>
      <c r="B35" s="73" t="s">
        <v>58</v>
      </c>
      <c r="C35" s="30" t="s">
        <v>10</v>
      </c>
      <c r="D35" s="109">
        <f>D33+7</f>
        <v>42866</v>
      </c>
      <c r="E35" s="13" t="s">
        <v>23</v>
      </c>
      <c r="F35" s="15">
        <f>D35+3</f>
        <v>42869</v>
      </c>
    </row>
    <row r="36" spans="1:6" ht="15" customHeight="1" x14ac:dyDescent="0.25">
      <c r="A36" s="112" t="str">
        <f>A14</f>
        <v>Caribe Mariner</v>
      </c>
      <c r="B36" s="70">
        <f>B14</f>
        <v>473</v>
      </c>
      <c r="C36" s="27" t="str">
        <f>C14</f>
        <v>Monday</v>
      </c>
      <c r="D36" s="108">
        <f>D14</f>
        <v>42870</v>
      </c>
      <c r="E36" s="28" t="s">
        <v>17</v>
      </c>
      <c r="F36" s="29">
        <f>D36+4</f>
        <v>42874</v>
      </c>
    </row>
    <row r="37" spans="1:6" ht="15" customHeight="1" x14ac:dyDescent="0.25">
      <c r="A37" s="67" t="s">
        <v>57</v>
      </c>
      <c r="B37" s="82" t="s">
        <v>34</v>
      </c>
      <c r="C37" s="30" t="s">
        <v>10</v>
      </c>
      <c r="D37" s="109">
        <f>D35+7</f>
        <v>42873</v>
      </c>
      <c r="E37" s="13" t="s">
        <v>48</v>
      </c>
      <c r="F37" s="15">
        <f>D37+3</f>
        <v>42876</v>
      </c>
    </row>
    <row r="38" spans="1:6" ht="15" customHeight="1" x14ac:dyDescent="0.25">
      <c r="A38" s="112" t="str">
        <f>A16</f>
        <v>Vanquish</v>
      </c>
      <c r="B38" s="65" t="str">
        <f>B16</f>
        <v>041</v>
      </c>
      <c r="C38" s="27" t="s">
        <v>13</v>
      </c>
      <c r="D38" s="108">
        <f>D16</f>
        <v>42877</v>
      </c>
      <c r="E38" s="28" t="s">
        <v>17</v>
      </c>
      <c r="F38" s="29">
        <f>D38+4</f>
        <v>42881</v>
      </c>
    </row>
    <row r="39" spans="1:6" ht="15" customHeight="1" x14ac:dyDescent="0.25">
      <c r="A39" s="67" t="s">
        <v>8</v>
      </c>
      <c r="B39" s="82">
        <v>474</v>
      </c>
      <c r="C39" s="30" t="s">
        <v>10</v>
      </c>
      <c r="D39" s="109">
        <f t="shared" ref="D39:D41" si="2">D37+7</f>
        <v>42880</v>
      </c>
      <c r="E39" s="13" t="s">
        <v>48</v>
      </c>
      <c r="F39" s="15">
        <f>D39+3</f>
        <v>42883</v>
      </c>
    </row>
    <row r="40" spans="1:6" ht="15" customHeight="1" x14ac:dyDescent="0.25">
      <c r="A40" s="112" t="str">
        <f>A18</f>
        <v>Vantage</v>
      </c>
      <c r="B40" s="70" t="str">
        <f>B18</f>
        <v>002</v>
      </c>
      <c r="C40" s="27" t="s">
        <v>13</v>
      </c>
      <c r="D40" s="108">
        <f>D18</f>
        <v>42884</v>
      </c>
      <c r="E40" s="28" t="s">
        <v>17</v>
      </c>
      <c r="F40" s="29">
        <f>D40+4</f>
        <v>42888</v>
      </c>
    </row>
    <row r="41" spans="1:6" ht="15" customHeight="1" x14ac:dyDescent="0.25">
      <c r="A41" s="67" t="s">
        <v>35</v>
      </c>
      <c r="B41" s="82" t="s">
        <v>59</v>
      </c>
      <c r="C41" s="30" t="s">
        <v>10</v>
      </c>
      <c r="D41" s="109">
        <f t="shared" si="2"/>
        <v>42887</v>
      </c>
      <c r="E41" s="13" t="s">
        <v>48</v>
      </c>
      <c r="F41" s="15">
        <f>D41+3</f>
        <v>42890</v>
      </c>
    </row>
    <row r="42" spans="1:6" ht="15" customHeight="1" x14ac:dyDescent="0.25">
      <c r="A42" s="159" t="s">
        <v>49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31</v>
      </c>
      <c r="B43" s="158"/>
      <c r="C43" s="158"/>
      <c r="D43" s="158"/>
      <c r="E43" s="158"/>
      <c r="F43" s="2"/>
    </row>
    <row r="44" spans="1:6" x14ac:dyDescent="0.25">
      <c r="A44" s="118"/>
      <c r="B44" s="20"/>
      <c r="C44" s="21"/>
      <c r="D44" s="22"/>
      <c r="E44" s="21"/>
      <c r="F44" s="22"/>
    </row>
    <row r="45" spans="1:6" ht="7.5" customHeight="1" x14ac:dyDescent="0.25">
      <c r="A45" s="2"/>
      <c r="B45" s="20"/>
      <c r="C45" s="21"/>
      <c r="D45" s="22"/>
      <c r="E45" s="21"/>
      <c r="F45" s="22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18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19</v>
      </c>
      <c r="F48" s="178"/>
    </row>
    <row r="49" spans="1:6" ht="15" customHeight="1" thickBot="1" x14ac:dyDescent="0.3">
      <c r="A49" s="173"/>
      <c r="B49" s="174"/>
      <c r="C49" s="34" t="s">
        <v>6</v>
      </c>
      <c r="D49" s="34" t="s">
        <v>7</v>
      </c>
      <c r="E49" s="34" t="s">
        <v>6</v>
      </c>
      <c r="F49" s="34" t="s">
        <v>7</v>
      </c>
    </row>
    <row r="50" spans="1:6" ht="15" customHeight="1" thickTop="1" x14ac:dyDescent="0.25">
      <c r="A50" s="12" t="str">
        <f>A33</f>
        <v>Vanquish</v>
      </c>
      <c r="B50" s="75" t="str">
        <f>B33</f>
        <v>039</v>
      </c>
      <c r="C50" s="69" t="s">
        <v>10</v>
      </c>
      <c r="D50" s="31">
        <f>D33</f>
        <v>42859</v>
      </c>
      <c r="E50" s="53" t="s">
        <v>9</v>
      </c>
      <c r="F50" s="76">
        <f>D50+5</f>
        <v>42864</v>
      </c>
    </row>
    <row r="51" spans="1:6" ht="15" customHeight="1" x14ac:dyDescent="0.25">
      <c r="A51" s="35" t="str">
        <f>A35</f>
        <v>Vanquish</v>
      </c>
      <c r="B51" s="74" t="str">
        <f>B35</f>
        <v>040</v>
      </c>
      <c r="C51" s="44" t="str">
        <f>C35</f>
        <v>Thursday</v>
      </c>
      <c r="D51" s="36">
        <f>D35</f>
        <v>42866</v>
      </c>
      <c r="E51" s="44" t="s">
        <v>9</v>
      </c>
      <c r="F51" s="37">
        <f t="shared" ref="F51:F52" si="3">D51+5</f>
        <v>42871</v>
      </c>
    </row>
    <row r="52" spans="1:6" ht="15" customHeight="1" x14ac:dyDescent="0.25">
      <c r="A52" s="12" t="str">
        <f>A37</f>
        <v>Vantage</v>
      </c>
      <c r="B52" s="75" t="str">
        <f>B37</f>
        <v>001</v>
      </c>
      <c r="C52" s="69" t="str">
        <f>C37</f>
        <v>Thursday</v>
      </c>
      <c r="D52" s="33">
        <f>D37</f>
        <v>42873</v>
      </c>
      <c r="E52" s="53" t="s">
        <v>9</v>
      </c>
      <c r="F52" s="76">
        <f t="shared" si="3"/>
        <v>42878</v>
      </c>
    </row>
    <row r="53" spans="1:6" ht="15" customHeight="1" x14ac:dyDescent="0.25">
      <c r="A53" s="35" t="str">
        <f>A39</f>
        <v>Caribe Mariner</v>
      </c>
      <c r="B53" s="74">
        <f>B39</f>
        <v>474</v>
      </c>
      <c r="C53" s="44" t="str">
        <f>C39</f>
        <v>Thursday</v>
      </c>
      <c r="D53" s="36">
        <f>D39</f>
        <v>42880</v>
      </c>
      <c r="E53" s="44" t="s">
        <v>9</v>
      </c>
      <c r="F53" s="37">
        <f>D53+5</f>
        <v>42885</v>
      </c>
    </row>
    <row r="54" spans="1:6" ht="12.75" customHeight="1" x14ac:dyDescent="0.25">
      <c r="A54" s="12" t="str">
        <f>A41</f>
        <v>Vanquish</v>
      </c>
      <c r="B54" s="75" t="str">
        <f>B41</f>
        <v>042</v>
      </c>
      <c r="C54" s="53" t="str">
        <f>C41</f>
        <v>Thursday</v>
      </c>
      <c r="D54" s="16">
        <f>D41</f>
        <v>42887</v>
      </c>
      <c r="E54" s="53" t="s">
        <v>9</v>
      </c>
      <c r="F54" s="76">
        <f>D54+5</f>
        <v>42892</v>
      </c>
    </row>
    <row r="55" spans="1:6" ht="12.75" customHeight="1" x14ac:dyDescent="0.25">
      <c r="A55" s="159" t="s">
        <v>50</v>
      </c>
      <c r="B55" s="159"/>
      <c r="C55" s="159"/>
      <c r="D55" s="159"/>
      <c r="E55" s="159"/>
      <c r="F55" s="2"/>
    </row>
    <row r="56" spans="1:6" ht="12.75" customHeight="1" x14ac:dyDescent="0.25">
      <c r="A56" s="158" t="s">
        <v>31</v>
      </c>
      <c r="B56" s="158"/>
      <c r="C56" s="158"/>
      <c r="D56" s="158"/>
      <c r="E56" s="158"/>
      <c r="F56" s="2"/>
    </row>
    <row r="57" spans="1:6" ht="7.5" customHeight="1" x14ac:dyDescent="0.25">
      <c r="A57" s="118"/>
      <c r="B57" s="118"/>
      <c r="C57" s="118"/>
      <c r="D57" s="118"/>
      <c r="E57" s="118"/>
      <c r="F57" s="2"/>
    </row>
    <row r="58" spans="1:6" ht="26.25" customHeight="1" x14ac:dyDescent="0.25">
      <c r="A58" s="7"/>
      <c r="B58" s="8"/>
      <c r="C58" s="9"/>
      <c r="D58" s="10"/>
      <c r="E58" s="9"/>
      <c r="F58" s="160"/>
    </row>
    <row r="59" spans="1:6" ht="18.75" customHeight="1" x14ac:dyDescent="0.25">
      <c r="A59" s="162" t="s">
        <v>0</v>
      </c>
      <c r="B59" s="163"/>
      <c r="C59" s="164" t="s">
        <v>20</v>
      </c>
      <c r="D59" s="165"/>
      <c r="E59" s="11"/>
      <c r="F59" s="161"/>
    </row>
    <row r="60" spans="1:6" ht="15" customHeight="1" x14ac:dyDescent="0.25">
      <c r="A60" s="166" t="s">
        <v>2</v>
      </c>
      <c r="B60" s="166" t="s">
        <v>3</v>
      </c>
      <c r="C60" s="168" t="s">
        <v>4</v>
      </c>
      <c r="D60" s="169"/>
      <c r="E60" s="170" t="s">
        <v>21</v>
      </c>
      <c r="F60" s="171"/>
    </row>
    <row r="61" spans="1:6" ht="15" customHeight="1" thickBot="1" x14ac:dyDescent="0.3">
      <c r="A61" s="167"/>
      <c r="B61" s="167"/>
      <c r="C61" s="39" t="s">
        <v>6</v>
      </c>
      <c r="D61" s="39" t="s">
        <v>7</v>
      </c>
      <c r="E61" s="39" t="s">
        <v>6</v>
      </c>
      <c r="F61" s="39" t="s">
        <v>7</v>
      </c>
    </row>
    <row r="62" spans="1:6" ht="15" hidden="1" customHeight="1" thickTop="1" x14ac:dyDescent="0.25">
      <c r="A62" s="86" t="str">
        <f>A32</f>
        <v>Caribe Mariner</v>
      </c>
      <c r="B62" s="113" t="str">
        <f>B32</f>
        <v>471</v>
      </c>
      <c r="C62" s="114" t="str">
        <f>C10</f>
        <v>Monday</v>
      </c>
      <c r="D62" s="115">
        <f>D10</f>
        <v>42856</v>
      </c>
      <c r="E62" s="90" t="s">
        <v>17</v>
      </c>
      <c r="F62" s="91">
        <f>D62+4</f>
        <v>42860</v>
      </c>
    </row>
    <row r="63" spans="1:6" ht="15" customHeight="1" thickTop="1" x14ac:dyDescent="0.25">
      <c r="A63" s="122" t="str">
        <f>A34</f>
        <v>Caribe Mariner</v>
      </c>
      <c r="B63" s="94">
        <v>472</v>
      </c>
      <c r="C63" s="83" t="s">
        <v>13</v>
      </c>
      <c r="D63" s="116">
        <f>D12</f>
        <v>42863</v>
      </c>
      <c r="E63" s="83" t="s">
        <v>17</v>
      </c>
      <c r="F63" s="76">
        <f>D63+4</f>
        <v>42867</v>
      </c>
    </row>
    <row r="64" spans="1:6" ht="15" hidden="1" customHeight="1" x14ac:dyDescent="0.25">
      <c r="A64" s="86" t="str">
        <f>A36</f>
        <v>Caribe Mariner</v>
      </c>
      <c r="B64" s="87">
        <f>B36</f>
        <v>473</v>
      </c>
      <c r="C64" s="88" t="s">
        <v>13</v>
      </c>
      <c r="D64" s="89">
        <f>D63+7</f>
        <v>42870</v>
      </c>
      <c r="E64" s="90" t="s">
        <v>17</v>
      </c>
      <c r="F64" s="91">
        <f t="shared" ref="F64:F66" si="4">D64+4</f>
        <v>42874</v>
      </c>
    </row>
    <row r="65" spans="1:7" ht="15" customHeight="1" x14ac:dyDescent="0.25">
      <c r="A65" s="123" t="str">
        <f>A38</f>
        <v>Vanquish</v>
      </c>
      <c r="B65" s="95" t="str">
        <f>B38</f>
        <v>041</v>
      </c>
      <c r="C65" s="92" t="s">
        <v>13</v>
      </c>
      <c r="D65" s="93">
        <f>D16</f>
        <v>42877</v>
      </c>
      <c r="E65" s="92" t="s">
        <v>17</v>
      </c>
      <c r="F65" s="81">
        <f t="shared" si="4"/>
        <v>42881</v>
      </c>
    </row>
    <row r="66" spans="1:7" ht="15" hidden="1" customHeight="1" x14ac:dyDescent="0.25">
      <c r="A66" s="117" t="str">
        <f>A40</f>
        <v>Vantage</v>
      </c>
      <c r="B66" s="94" t="str">
        <f>B40</f>
        <v>002</v>
      </c>
      <c r="C66" s="83" t="s">
        <v>13</v>
      </c>
      <c r="D66" s="84">
        <f>D65+7</f>
        <v>42884</v>
      </c>
      <c r="E66" s="83" t="s">
        <v>17</v>
      </c>
      <c r="F66" s="76">
        <f t="shared" si="4"/>
        <v>42888</v>
      </c>
    </row>
    <row r="67" spans="1:7" ht="15" customHeight="1" x14ac:dyDescent="0.25">
      <c r="A67" s="46" t="s">
        <v>51</v>
      </c>
      <c r="B67" s="46"/>
      <c r="C67" s="46"/>
      <c r="D67" s="45"/>
      <c r="E67" s="45"/>
      <c r="F67" s="45"/>
      <c r="G67" s="47"/>
    </row>
    <row r="68" spans="1:7" x14ac:dyDescent="0.25">
      <c r="A68" s="158" t="s">
        <v>31</v>
      </c>
      <c r="B68" s="158"/>
      <c r="C68" s="158"/>
      <c r="D68" s="158"/>
      <c r="E68" s="158"/>
      <c r="F68" s="48"/>
    </row>
    <row r="69" spans="1:7" ht="12.75" customHeight="1" x14ac:dyDescent="0.25">
      <c r="A69" s="17"/>
      <c r="B69" s="40"/>
      <c r="C69" s="18"/>
      <c r="D69" s="41"/>
      <c r="E69" s="18"/>
      <c r="F69" s="19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2017Dec</vt:lpstr>
      <vt:lpstr>2017Nov</vt:lpstr>
      <vt:lpstr>2017Oct</vt:lpstr>
      <vt:lpstr>2017Sept</vt:lpstr>
      <vt:lpstr>2017Aug</vt:lpstr>
      <vt:lpstr>2017JULY</vt:lpstr>
      <vt:lpstr>2017JUNE</vt:lpstr>
      <vt:lpstr>2017MAY</vt:lpstr>
      <vt:lpstr>'2017Aug'!Print_Area</vt:lpstr>
      <vt:lpstr>'2017Dec'!Print_Area</vt:lpstr>
      <vt:lpstr>'2017JULY'!Print_Area</vt:lpstr>
      <vt:lpstr>'2017JUNE'!Print_Area</vt:lpstr>
      <vt:lpstr>'2017MAY'!Print_Area</vt:lpstr>
      <vt:lpstr>'2017Nov'!Print_Area</vt:lpstr>
      <vt:lpstr>'2017Oct'!Print_Area</vt:lpstr>
      <vt:lpstr>'2017Sept'!Print_Area</vt:lpstr>
      <vt:lpstr>'2017Aug'!Print_Titles</vt:lpstr>
      <vt:lpstr>'2017Dec'!Print_Titles</vt:lpstr>
      <vt:lpstr>'2017JULY'!Print_Titles</vt:lpstr>
      <vt:lpstr>'2017JUNE'!Print_Titles</vt:lpstr>
      <vt:lpstr>'2017MAY'!Print_Titles</vt:lpstr>
      <vt:lpstr>'2017Nov'!Print_Titles</vt:lpstr>
      <vt:lpstr>'2017Oct'!Print_Titles</vt:lpstr>
      <vt:lpstr>'2017Sept'!Print_Titles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D Brantley</dc:creator>
  <cp:lastModifiedBy>Robbie Brantley</cp:lastModifiedBy>
  <cp:lastPrinted>2012-08-10T23:55:11Z</cp:lastPrinted>
  <dcterms:created xsi:type="dcterms:W3CDTF">2012-02-06T19:38:45Z</dcterms:created>
  <dcterms:modified xsi:type="dcterms:W3CDTF">2019-01-23T14:27:16Z</dcterms:modified>
</cp:coreProperties>
</file>