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bookViews>
    <workbookView xWindow="-15" yWindow="-15" windowWidth="19320" windowHeight="8205" tabRatio="661"/>
  </bookViews>
  <sheets>
    <sheet name="2018DEC" sheetId="84" r:id="rId1"/>
    <sheet name="2018NOV" sheetId="83" r:id="rId2"/>
    <sheet name="2018OCT" sheetId="82" r:id="rId3"/>
    <sheet name="2018SEPT" sheetId="81" r:id="rId4"/>
    <sheet name="2018AUG" sheetId="80" r:id="rId5"/>
    <sheet name="2018JULY" sheetId="79" r:id="rId6"/>
    <sheet name="2018JUN" sheetId="78" r:id="rId7"/>
    <sheet name="2018MAY" sheetId="77" r:id="rId8"/>
    <sheet name="2018APR" sheetId="76" r:id="rId9"/>
    <sheet name="2018MAR" sheetId="75" r:id="rId10"/>
    <sheet name="2018FEB" sheetId="74" r:id="rId11"/>
    <sheet name="2018Jan" sheetId="73" r:id="rId12"/>
  </sheets>
  <definedNames>
    <definedName name="_xlnm.Print_Area" localSheetId="8">'2018APR'!$A$5:$F$68</definedName>
    <definedName name="_xlnm.Print_Area" localSheetId="4">'2018AUG'!$A$5:$F$69</definedName>
    <definedName name="_xlnm.Print_Area" localSheetId="0">'2018DEC'!$A$5:$F$69</definedName>
    <definedName name="_xlnm.Print_Area" localSheetId="10">'2018FEB'!$A$5:$F$68</definedName>
    <definedName name="_xlnm.Print_Area" localSheetId="11">'2018Jan'!$A$5:$F$68</definedName>
    <definedName name="_xlnm.Print_Area" localSheetId="5">'2018JULY'!$A$5:$F$69</definedName>
    <definedName name="_xlnm.Print_Area" localSheetId="6">'2018JUN'!$A$5:$F$69</definedName>
    <definedName name="_xlnm.Print_Area" localSheetId="9">'2018MAR'!$A$5:$F$68</definedName>
    <definedName name="_xlnm.Print_Area" localSheetId="7">'2018MAY'!$A$5:$F$68</definedName>
    <definedName name="_xlnm.Print_Area" localSheetId="1">'2018NOV'!$A$5:$F$69</definedName>
    <definedName name="_xlnm.Print_Area" localSheetId="2">'2018OCT'!$A$5:$F$69</definedName>
    <definedName name="_xlnm.Print_Area" localSheetId="3">'2018SEPT'!$A$5:$F$69</definedName>
    <definedName name="_xlnm.Print_Titles" localSheetId="8">'2018APR'!$2:$4</definedName>
    <definedName name="_xlnm.Print_Titles" localSheetId="4">'2018AUG'!$2:$4</definedName>
    <definedName name="_xlnm.Print_Titles" localSheetId="0">'2018DEC'!$2:$4</definedName>
    <definedName name="_xlnm.Print_Titles" localSheetId="10">'2018FEB'!$2:$4</definedName>
    <definedName name="_xlnm.Print_Titles" localSheetId="11">'2018Jan'!$2:$4</definedName>
    <definedName name="_xlnm.Print_Titles" localSheetId="5">'2018JULY'!$2:$4</definedName>
    <definedName name="_xlnm.Print_Titles" localSheetId="6">'2018JUN'!$2:$4</definedName>
    <definedName name="_xlnm.Print_Titles" localSheetId="9">'2018MAR'!$2:$4</definedName>
    <definedName name="_xlnm.Print_Titles" localSheetId="7">'2018MAY'!$2:$4</definedName>
    <definedName name="_xlnm.Print_Titles" localSheetId="1">'2018NOV'!$2:$4</definedName>
    <definedName name="_xlnm.Print_Titles" localSheetId="2">'2018OCT'!$2:$4</definedName>
    <definedName name="_xlnm.Print_Titles" localSheetId="3">'2018SEPT'!$2:$4</definedName>
  </definedNames>
  <calcPr calcId="152511"/>
  <webPublishing allowPng="1" targetScreenSize="1024x768" codePage="1252"/>
  <webPublishObjects count="38">
    <webPublishObject id="29810" divId="schedule_29810" destinationFile="W:\Page.mht"/>
    <webPublishObject id="5074" divId="schedule_5074" destinationFile="Z:\schedule.htm"/>
    <webPublishObject id="2294" divId="schedule_2294" destinationFile="C:\Users\robbie\AppData\Roaming\Microsoft\Windows\Network Shortcuts\schedule.htm"/>
    <webPublishObject id="7719" divId="schedule_7719" destinationFile="W:\schedule.htm"/>
    <webPublishObject id="12582" divId="schedule_12582" destinationFile="W:\schedule.htm"/>
    <webPublishObject id="29559" divId="schedule_29559" destinationFile="C:\Users\robbie\Virtual Machines\schedule.htm"/>
    <webPublishObject id="7573" divId="schedule_7573" destinationFile="W:\schedule.htm"/>
    <webPublishObject id="13696" divId="schedule_13696" destinationFile="W:\schedule.htm"/>
    <webPublishObject id="2185" divId="schedule_2185" destinationFile="W:\schedule.htm"/>
    <webPublishObject id="12650" divId="schedule_12650" destinationFile="W:\schedule.htm"/>
    <webPublishObject id="3368" divId="schedule_3368" destinationFile="W:\schedule.htm"/>
    <webPublishObject id="23501" divId="schedule_23501" destinationFile="W:\schedule.htm"/>
    <webPublishObject id="10032" divId="schedule_10032" destinationFile="W:\schedule.htm"/>
    <webPublishObject id="28188" divId="schedule_28188" destinationFile="W:\schedule.mht"/>
    <webPublishObject id="11629" divId="schedule_11629" destinationFile="W:\schedule.htm"/>
    <webPublishObject id="24010" divId="schedule_24010" destinationFile="W:\schedule.htm"/>
    <webPublishObject id="3424" divId="schedule_3424" destinationFile="W:\schedule.htm"/>
    <webPublishObject id="13299" divId="schedule_13299" destinationFile="W:\schedule.htm"/>
    <webPublishObject id="17177" divId="schedule_17177" destinationFile="W:\schedule.htm"/>
    <webPublishObject id="32614" divId="schedule_32614" destinationFile="W:\schedule.htm"/>
    <webPublishObject id="12822" divId="schedule_12822" destinationFile="W:\schedule.htm"/>
    <webPublishObject id="3431" divId="schedule_3431" destinationFile="W:\schedule.htm"/>
    <webPublishObject id="4111" divId="schedule_4111" destinationFile="W:\schedule.htm"/>
    <webPublishObject id="19017" divId="schedule_19017" destinationFile="W:\schedule.htm"/>
    <webPublishObject id="22532" divId="schedule_22532" destinationFile="W:\schedule.htm"/>
    <webPublishObject id="9232" divId="schedule_9232" destinationFile="W:\schedule.mht"/>
    <webPublishObject id="19066" divId="schedule_19066" destinationFile="W:\schedule.htm"/>
    <webPublishObject id="16283" divId="schedule_16283" destinationFile="W:\schedule.htm"/>
    <webPublishObject id="8103" divId="schedule_8103" destinationFile="W:\schedule.htm"/>
    <webPublishObject id="11396" divId="schedule_11396" destinationFile="W:\schedule.htm"/>
    <webPublishObject id="30327" divId="schedule_30327" destinationFile="W:\schedule.htm"/>
    <webPublishObject id="7498" divId="schedule_7498" destinationFile="W:\schedule.htm"/>
    <webPublishObject id="28155" divId="schedule_28155" destinationFile="\\HYDEWEBISIS\schedules\schedule.htm"/>
    <webPublishObject id="22444" divId="schedule_22444" destinationFile="\\HYDEWEBISIS\schedules\schedule.htm"/>
    <webPublishObject id="13041" divId="schedule_13041" destinationFile="\\HYDEWEBISIS\schedules\schedule.htm"/>
    <webPublishObject id="18244" divId="schedule_18244" destinationFile="\\HYDEWEBISIS\schedules\schedule.htm"/>
    <webPublishObject id="7049" divId="schedule_7049" destinationFile="\\HYDEWEBISIS\schedules\schedule.htm"/>
    <webPublishObject id="20501" divId="schedule_20501" destinationFile="W:\schedule.htm"/>
  </webPublishObjects>
</workbook>
</file>

<file path=xl/calcChain.xml><?xml version="1.0" encoding="utf-8"?>
<calcChain xmlns="http://schemas.openxmlformats.org/spreadsheetml/2006/main">
  <c r="B53" i="84" l="1"/>
  <c r="A53" i="84"/>
  <c r="F36" i="84" l="1"/>
  <c r="D41" i="83" l="1"/>
  <c r="D39" i="83"/>
  <c r="F53" i="84"/>
  <c r="D41" i="84"/>
  <c r="D39" i="84"/>
  <c r="D38" i="84"/>
  <c r="D19" i="84"/>
  <c r="D17" i="84"/>
  <c r="B67" i="84"/>
  <c r="A67" i="84"/>
  <c r="B65" i="84"/>
  <c r="A65" i="84"/>
  <c r="C64" i="84"/>
  <c r="B64" i="84"/>
  <c r="A64" i="84"/>
  <c r="C63" i="84"/>
  <c r="B63" i="84"/>
  <c r="A63" i="84"/>
  <c r="C55" i="84"/>
  <c r="B55" i="84"/>
  <c r="A55" i="84"/>
  <c r="C54" i="84"/>
  <c r="B54" i="84"/>
  <c r="A54" i="84"/>
  <c r="C53" i="84"/>
  <c r="C52" i="84"/>
  <c r="B52" i="84"/>
  <c r="A52" i="84"/>
  <c r="C51" i="84"/>
  <c r="B51" i="84"/>
  <c r="A51" i="84"/>
  <c r="C34" i="84"/>
  <c r="B34" i="84"/>
  <c r="A34" i="84"/>
  <c r="F32" i="84"/>
  <c r="D32" i="84"/>
  <c r="D63" i="84" s="1"/>
  <c r="F63" i="84" s="1"/>
  <c r="B32" i="84"/>
  <c r="A32" i="84"/>
  <c r="D12" i="84"/>
  <c r="D34" i="84" s="1"/>
  <c r="F34" i="84" s="1"/>
  <c r="D11" i="84"/>
  <c r="D13" i="84" s="1"/>
  <c r="F10" i="84"/>
  <c r="D2" i="84"/>
  <c r="F11" i="84" l="1"/>
  <c r="D33" i="84"/>
  <c r="D15" i="84"/>
  <c r="F13" i="84"/>
  <c r="F12" i="84"/>
  <c r="D64" i="84"/>
  <c r="F64" i="84" s="1"/>
  <c r="D14" i="84"/>
  <c r="D19" i="83"/>
  <c r="D17" i="83"/>
  <c r="F67" i="81"/>
  <c r="F40" i="81"/>
  <c r="F18" i="81"/>
  <c r="B67" i="83"/>
  <c r="A67" i="83"/>
  <c r="B66" i="83"/>
  <c r="A66" i="83"/>
  <c r="B65" i="83"/>
  <c r="A65" i="83"/>
  <c r="C64" i="83"/>
  <c r="B64" i="83"/>
  <c r="A64" i="83"/>
  <c r="D63" i="83"/>
  <c r="F63" i="83" s="1"/>
  <c r="C63" i="83"/>
  <c r="B63" i="83"/>
  <c r="A63" i="83"/>
  <c r="C55" i="83"/>
  <c r="B55" i="83"/>
  <c r="A55" i="83"/>
  <c r="C54" i="83"/>
  <c r="B54" i="83"/>
  <c r="A54" i="83"/>
  <c r="C53" i="83"/>
  <c r="B53" i="83"/>
  <c r="A53" i="83"/>
  <c r="C52" i="83"/>
  <c r="B52" i="83"/>
  <c r="A52" i="83"/>
  <c r="C51" i="83"/>
  <c r="B51" i="83"/>
  <c r="A51" i="83"/>
  <c r="B40" i="83"/>
  <c r="A40" i="83"/>
  <c r="B38" i="83"/>
  <c r="A38" i="83"/>
  <c r="C36" i="83"/>
  <c r="B36" i="83"/>
  <c r="A36" i="83"/>
  <c r="C34" i="83"/>
  <c r="B34" i="83"/>
  <c r="A34" i="83"/>
  <c r="D32" i="83"/>
  <c r="F32" i="83" s="1"/>
  <c r="B32" i="83"/>
  <c r="A32" i="83"/>
  <c r="D12" i="83"/>
  <c r="D64" i="83" s="1"/>
  <c r="F64" i="83" s="1"/>
  <c r="D11" i="83"/>
  <c r="D13" i="83" s="1"/>
  <c r="F10" i="83"/>
  <c r="D2" i="83"/>
  <c r="B67" i="82"/>
  <c r="B65" i="82"/>
  <c r="B63" i="82"/>
  <c r="A67" i="82"/>
  <c r="A65" i="82"/>
  <c r="A63" i="82"/>
  <c r="B38" i="82"/>
  <c r="A38" i="82"/>
  <c r="B34" i="82"/>
  <c r="A34" i="82"/>
  <c r="B66" i="82"/>
  <c r="A66" i="82"/>
  <c r="C64" i="82"/>
  <c r="B64" i="82"/>
  <c r="A64" i="82"/>
  <c r="C63" i="82"/>
  <c r="C55" i="82"/>
  <c r="B55" i="82"/>
  <c r="A55" i="82"/>
  <c r="C54" i="82"/>
  <c r="B54" i="82"/>
  <c r="A54" i="82"/>
  <c r="C53" i="82"/>
  <c r="B53" i="82"/>
  <c r="A53" i="82"/>
  <c r="C52" i="82"/>
  <c r="B52" i="82"/>
  <c r="A52" i="82"/>
  <c r="C51" i="82"/>
  <c r="B51" i="82"/>
  <c r="A51" i="82"/>
  <c r="B40" i="82"/>
  <c r="A40" i="82"/>
  <c r="C36" i="82"/>
  <c r="B36" i="82"/>
  <c r="A36" i="82"/>
  <c r="D34" i="82"/>
  <c r="F34" i="82" s="1"/>
  <c r="C34" i="82"/>
  <c r="D32" i="82"/>
  <c r="F32" i="82" s="1"/>
  <c r="B32" i="82"/>
  <c r="A32" i="82"/>
  <c r="F12" i="82"/>
  <c r="D12" i="82"/>
  <c r="D14" i="82" s="1"/>
  <c r="D11" i="82"/>
  <c r="D33" i="82" s="1"/>
  <c r="F10" i="82"/>
  <c r="D2" i="82"/>
  <c r="F33" i="84" l="1"/>
  <c r="D35" i="84"/>
  <c r="D51" i="84"/>
  <c r="F51" i="84" s="1"/>
  <c r="F14" i="84"/>
  <c r="D16" i="84"/>
  <c r="F15" i="84"/>
  <c r="D33" i="83"/>
  <c r="F33" i="83" s="1"/>
  <c r="D15" i="83"/>
  <c r="F13" i="83"/>
  <c r="D14" i="83"/>
  <c r="F11" i="83"/>
  <c r="F12" i="83"/>
  <c r="D34" i="83"/>
  <c r="F34" i="83" s="1"/>
  <c r="D51" i="82"/>
  <c r="F51" i="82" s="1"/>
  <c r="D35" i="82"/>
  <c r="F33" i="82"/>
  <c r="D16" i="82"/>
  <c r="D36" i="82"/>
  <c r="F14" i="82"/>
  <c r="D13" i="82"/>
  <c r="F11" i="82"/>
  <c r="D64" i="82"/>
  <c r="F64" i="82" s="1"/>
  <c r="D63" i="82"/>
  <c r="F63" i="82" s="1"/>
  <c r="A40" i="81"/>
  <c r="B40" i="81"/>
  <c r="B36" i="81"/>
  <c r="A36" i="81"/>
  <c r="B32" i="81"/>
  <c r="A32" i="81"/>
  <c r="B64" i="81"/>
  <c r="A64" i="81"/>
  <c r="A40" i="80"/>
  <c r="B40" i="80"/>
  <c r="D37" i="84" l="1"/>
  <c r="F35" i="84"/>
  <c r="D52" i="84"/>
  <c r="F52" i="84" s="1"/>
  <c r="F19" i="84"/>
  <c r="F17" i="84"/>
  <c r="D65" i="84"/>
  <c r="F65" i="84" s="1"/>
  <c r="F38" i="84"/>
  <c r="D18" i="84"/>
  <c r="D66" i="84"/>
  <c r="F66" i="84" s="1"/>
  <c r="F16" i="84"/>
  <c r="D51" i="83"/>
  <c r="F51" i="83" s="1"/>
  <c r="D35" i="83"/>
  <c r="F14" i="83"/>
  <c r="D36" i="83"/>
  <c r="D16" i="83"/>
  <c r="D37" i="83"/>
  <c r="D52" i="83"/>
  <c r="F52" i="83" s="1"/>
  <c r="F35" i="83"/>
  <c r="F15" i="83"/>
  <c r="F13" i="82"/>
  <c r="D15" i="82"/>
  <c r="D18" i="82"/>
  <c r="D38" i="82"/>
  <c r="F38" i="82" s="1"/>
  <c r="D66" i="82"/>
  <c r="F66" i="82" s="1"/>
  <c r="F16" i="82"/>
  <c r="D52" i="82"/>
  <c r="F52" i="82" s="1"/>
  <c r="D37" i="82"/>
  <c r="F35" i="82"/>
  <c r="F36" i="82"/>
  <c r="D65" i="82"/>
  <c r="F65" i="82" s="1"/>
  <c r="A66" i="81"/>
  <c r="B66" i="81"/>
  <c r="C64" i="81"/>
  <c r="C63" i="81"/>
  <c r="C55" i="81"/>
  <c r="B55" i="81"/>
  <c r="A55" i="81"/>
  <c r="C54" i="81"/>
  <c r="B54" i="81"/>
  <c r="A54" i="81"/>
  <c r="C53" i="81"/>
  <c r="B53" i="81"/>
  <c r="A53" i="81"/>
  <c r="C52" i="81"/>
  <c r="B52" i="81"/>
  <c r="A52" i="81"/>
  <c r="C51" i="81"/>
  <c r="B51" i="81"/>
  <c r="A51" i="81"/>
  <c r="C36" i="81"/>
  <c r="C34" i="81"/>
  <c r="D32" i="81"/>
  <c r="D63" i="81" s="1"/>
  <c r="F63" i="81" s="1"/>
  <c r="D12" i="81"/>
  <c r="D14" i="81" s="1"/>
  <c r="D11" i="81"/>
  <c r="D33" i="81" s="1"/>
  <c r="F10" i="81"/>
  <c r="D2" i="81"/>
  <c r="F37" i="84" l="1"/>
  <c r="D53" i="84"/>
  <c r="D40" i="84"/>
  <c r="F18" i="84"/>
  <c r="F19" i="83"/>
  <c r="F17" i="83"/>
  <c r="D53" i="83"/>
  <c r="F53" i="83" s="1"/>
  <c r="F37" i="83"/>
  <c r="D38" i="83"/>
  <c r="F38" i="83" s="1"/>
  <c r="D66" i="83"/>
  <c r="F66" i="83" s="1"/>
  <c r="F16" i="83"/>
  <c r="D18" i="83"/>
  <c r="D65" i="83"/>
  <c r="F65" i="83" s="1"/>
  <c r="F36" i="83"/>
  <c r="D39" i="82"/>
  <c r="D53" i="82"/>
  <c r="F53" i="82" s="1"/>
  <c r="F37" i="82"/>
  <c r="D40" i="82"/>
  <c r="F18" i="82"/>
  <c r="F15" i="82"/>
  <c r="D17" i="82"/>
  <c r="F12" i="81"/>
  <c r="D34" i="81"/>
  <c r="F34" i="81" s="1"/>
  <c r="D64" i="81"/>
  <c r="F64" i="81" s="1"/>
  <c r="D36" i="81"/>
  <c r="D16" i="81"/>
  <c r="F14" i="81"/>
  <c r="F33" i="81"/>
  <c r="D35" i="81"/>
  <c r="D51" i="81"/>
  <c r="F51" i="81" s="1"/>
  <c r="F11" i="81"/>
  <c r="F32" i="81"/>
  <c r="D13" i="81"/>
  <c r="B65" i="80"/>
  <c r="A65" i="80"/>
  <c r="C64" i="80"/>
  <c r="C63" i="80"/>
  <c r="C55" i="80"/>
  <c r="B55" i="80"/>
  <c r="A55" i="80"/>
  <c r="C54" i="80"/>
  <c r="B54" i="80"/>
  <c r="A54" i="80"/>
  <c r="C53" i="80"/>
  <c r="B53" i="80"/>
  <c r="A53" i="80"/>
  <c r="C52" i="80"/>
  <c r="B52" i="80"/>
  <c r="A52" i="80"/>
  <c r="C51" i="80"/>
  <c r="B51" i="80"/>
  <c r="A51" i="80"/>
  <c r="B38" i="80"/>
  <c r="B66" i="80" s="1"/>
  <c r="A38" i="80"/>
  <c r="A66" i="80" s="1"/>
  <c r="C36" i="80"/>
  <c r="B36" i="80"/>
  <c r="A36" i="80"/>
  <c r="C34" i="80"/>
  <c r="B34" i="80"/>
  <c r="B64" i="80" s="1"/>
  <c r="A34" i="80"/>
  <c r="A64" i="80" s="1"/>
  <c r="D32" i="80"/>
  <c r="D63" i="80" s="1"/>
  <c r="F63" i="80" s="1"/>
  <c r="B32" i="80"/>
  <c r="A32" i="80"/>
  <c r="D12" i="80"/>
  <c r="D14" i="80" s="1"/>
  <c r="D11" i="80"/>
  <c r="D33" i="80" s="1"/>
  <c r="F10" i="80"/>
  <c r="D2" i="80"/>
  <c r="F39" i="84" l="1"/>
  <c r="D54" i="84"/>
  <c r="F54" i="84" s="1"/>
  <c r="D67" i="84"/>
  <c r="F67" i="84" s="1"/>
  <c r="F40" i="84"/>
  <c r="F18" i="83"/>
  <c r="D40" i="83"/>
  <c r="D54" i="83"/>
  <c r="F54" i="83" s="1"/>
  <c r="F39" i="83"/>
  <c r="F17" i="82"/>
  <c r="D19" i="82"/>
  <c r="F19" i="82" s="1"/>
  <c r="D67" i="82"/>
  <c r="F67" i="82" s="1"/>
  <c r="F40" i="82"/>
  <c r="D54" i="82"/>
  <c r="F54" i="82" s="1"/>
  <c r="D41" i="82"/>
  <c r="F39" i="82"/>
  <c r="D18" i="81"/>
  <c r="D38" i="81"/>
  <c r="F38" i="81" s="1"/>
  <c r="D66" i="81"/>
  <c r="F66" i="81" s="1"/>
  <c r="F16" i="81"/>
  <c r="F13" i="81"/>
  <c r="D15" i="81"/>
  <c r="F35" i="81"/>
  <c r="D52" i="81"/>
  <c r="F52" i="81" s="1"/>
  <c r="D37" i="81"/>
  <c r="D65" i="81"/>
  <c r="F65" i="81" s="1"/>
  <c r="F36" i="81"/>
  <c r="D34" i="80"/>
  <c r="F34" i="80" s="1"/>
  <c r="F12" i="80"/>
  <c r="D64" i="80"/>
  <c r="F64" i="80" s="1"/>
  <c r="D36" i="80"/>
  <c r="D16" i="80"/>
  <c r="F14" i="80"/>
  <c r="F33" i="80"/>
  <c r="D51" i="80"/>
  <c r="F51" i="80" s="1"/>
  <c r="D35" i="80"/>
  <c r="D13" i="80"/>
  <c r="F11" i="80"/>
  <c r="F32" i="80"/>
  <c r="B40" i="79"/>
  <c r="A40" i="79"/>
  <c r="A36" i="79"/>
  <c r="B36" i="79"/>
  <c r="B32" i="79"/>
  <c r="A32" i="79"/>
  <c r="D33" i="79"/>
  <c r="D32" i="79"/>
  <c r="D63" i="79" s="1"/>
  <c r="F63" i="79" s="1"/>
  <c r="D12" i="79"/>
  <c r="F12" i="79" s="1"/>
  <c r="D11" i="79"/>
  <c r="C64" i="79"/>
  <c r="C63" i="79"/>
  <c r="B63" i="79"/>
  <c r="A63" i="79"/>
  <c r="C55" i="79"/>
  <c r="B55" i="79"/>
  <c r="A55" i="79"/>
  <c r="C54" i="79"/>
  <c r="B54" i="79"/>
  <c r="A54" i="79"/>
  <c r="C53" i="79"/>
  <c r="B53" i="79"/>
  <c r="A53" i="79"/>
  <c r="C52" i="79"/>
  <c r="B52" i="79"/>
  <c r="A52" i="79"/>
  <c r="C51" i="79"/>
  <c r="B51" i="79"/>
  <c r="A51" i="79"/>
  <c r="B38" i="79"/>
  <c r="B66" i="79" s="1"/>
  <c r="A38" i="79"/>
  <c r="A66" i="79" s="1"/>
  <c r="C36" i="79"/>
  <c r="C34" i="79"/>
  <c r="B34" i="79"/>
  <c r="B64" i="79" s="1"/>
  <c r="A34" i="79"/>
  <c r="A64" i="79" s="1"/>
  <c r="F32" i="79"/>
  <c r="F11" i="79"/>
  <c r="F10" i="79"/>
  <c r="D2" i="79"/>
  <c r="B63" i="78"/>
  <c r="C63" i="78"/>
  <c r="D63" i="78"/>
  <c r="F41" i="84" l="1"/>
  <c r="D55" i="84"/>
  <c r="F55" i="84" s="1"/>
  <c r="D55" i="83"/>
  <c r="F55" i="83" s="1"/>
  <c r="F41" i="83"/>
  <c r="D67" i="83"/>
  <c r="F67" i="83" s="1"/>
  <c r="F40" i="83"/>
  <c r="D55" i="82"/>
  <c r="F55" i="82" s="1"/>
  <c r="F41" i="82"/>
  <c r="D17" i="81"/>
  <c r="F15" i="81"/>
  <c r="D39" i="81"/>
  <c r="D53" i="81"/>
  <c r="F53" i="81" s="1"/>
  <c r="F37" i="81"/>
  <c r="D40" i="81"/>
  <c r="F13" i="80"/>
  <c r="D15" i="80"/>
  <c r="D37" i="80"/>
  <c r="D52" i="80"/>
  <c r="F52" i="80" s="1"/>
  <c r="F35" i="80"/>
  <c r="D38" i="80"/>
  <c r="F38" i="80" s="1"/>
  <c r="F16" i="80"/>
  <c r="D18" i="80"/>
  <c r="D66" i="80"/>
  <c r="F66" i="80" s="1"/>
  <c r="F36" i="80"/>
  <c r="D65" i="80"/>
  <c r="F65" i="80" s="1"/>
  <c r="D34" i="79"/>
  <c r="F34" i="79" s="1"/>
  <c r="D14" i="79"/>
  <c r="D64" i="79"/>
  <c r="F64" i="79" s="1"/>
  <c r="D13" i="79"/>
  <c r="D12" i="78"/>
  <c r="D11" i="78"/>
  <c r="D66" i="77"/>
  <c r="F18" i="77"/>
  <c r="D18" i="77"/>
  <c r="D54" i="81" l="1"/>
  <c r="F54" i="81" s="1"/>
  <c r="D41" i="81"/>
  <c r="F39" i="81"/>
  <c r="D67" i="81"/>
  <c r="F17" i="81"/>
  <c r="D19" i="81"/>
  <c r="F19" i="81" s="1"/>
  <c r="D17" i="80"/>
  <c r="F15" i="80"/>
  <c r="F18" i="80"/>
  <c r="D40" i="80"/>
  <c r="D39" i="80"/>
  <c r="F37" i="80"/>
  <c r="D53" i="80"/>
  <c r="F53" i="80" s="1"/>
  <c r="F13" i="79"/>
  <c r="D15" i="79"/>
  <c r="F33" i="79"/>
  <c r="D51" i="79"/>
  <c r="F51" i="79" s="1"/>
  <c r="D35" i="79"/>
  <c r="D36" i="79"/>
  <c r="F14" i="79"/>
  <c r="D16" i="79"/>
  <c r="A65" i="77"/>
  <c r="C65" i="77"/>
  <c r="D55" i="81" l="1"/>
  <c r="F55" i="81" s="1"/>
  <c r="F41" i="81"/>
  <c r="D67" i="80"/>
  <c r="F67" i="80" s="1"/>
  <c r="F40" i="80"/>
  <c r="D54" i="80"/>
  <c r="F54" i="80" s="1"/>
  <c r="D41" i="80"/>
  <c r="F39" i="80"/>
  <c r="F17" i="80"/>
  <c r="D19" i="80"/>
  <c r="F19" i="80" s="1"/>
  <c r="F15" i="79"/>
  <c r="D17" i="79"/>
  <c r="D38" i="79"/>
  <c r="F38" i="79" s="1"/>
  <c r="F16" i="79"/>
  <c r="D66" i="79"/>
  <c r="F66" i="79" s="1"/>
  <c r="D18" i="79"/>
  <c r="D65" i="79"/>
  <c r="F65" i="79" s="1"/>
  <c r="F36" i="79"/>
  <c r="D52" i="79"/>
  <c r="F52" i="79" s="1"/>
  <c r="D37" i="79"/>
  <c r="F35" i="79"/>
  <c r="C64" i="78"/>
  <c r="F63" i="78"/>
  <c r="C55" i="78"/>
  <c r="B55" i="78"/>
  <c r="A55" i="78"/>
  <c r="C54" i="78"/>
  <c r="B54" i="78"/>
  <c r="A54" i="78"/>
  <c r="C53" i="78"/>
  <c r="B53" i="78"/>
  <c r="A53" i="78"/>
  <c r="C52" i="78"/>
  <c r="B52" i="78"/>
  <c r="A52" i="78"/>
  <c r="C51" i="78"/>
  <c r="B51" i="78"/>
  <c r="A51" i="78"/>
  <c r="B38" i="78"/>
  <c r="A38" i="78"/>
  <c r="C36" i="78"/>
  <c r="C34" i="78"/>
  <c r="B34" i="78"/>
  <c r="A34" i="78"/>
  <c r="F32" i="78"/>
  <c r="A63" i="78"/>
  <c r="D14" i="78"/>
  <c r="D33" i="78"/>
  <c r="F10" i="78"/>
  <c r="D2" i="78"/>
  <c r="D55" i="80" l="1"/>
  <c r="F55" i="80" s="1"/>
  <c r="F41" i="80"/>
  <c r="D39" i="79"/>
  <c r="D53" i="79"/>
  <c r="F53" i="79" s="1"/>
  <c r="F37" i="79"/>
  <c r="D40" i="79"/>
  <c r="F18" i="79"/>
  <c r="F17" i="79"/>
  <c r="D19" i="79"/>
  <c r="F19" i="79" s="1"/>
  <c r="D51" i="78"/>
  <c r="F51" i="78" s="1"/>
  <c r="D35" i="78"/>
  <c r="F33" i="78"/>
  <c r="D36" i="78"/>
  <c r="F14" i="78"/>
  <c r="D16" i="78"/>
  <c r="D18" i="78" s="1"/>
  <c r="D13" i="78"/>
  <c r="F11" i="78"/>
  <c r="D34" i="78"/>
  <c r="F34" i="78" s="1"/>
  <c r="F12" i="78"/>
  <c r="D64" i="78"/>
  <c r="F64" i="78" s="1"/>
  <c r="C63" i="77"/>
  <c r="D62" i="77"/>
  <c r="F62" i="77" s="1"/>
  <c r="C62" i="77"/>
  <c r="C54" i="77"/>
  <c r="B54" i="77"/>
  <c r="A54" i="77"/>
  <c r="C53" i="77"/>
  <c r="B53" i="77"/>
  <c r="A53" i="77"/>
  <c r="C52" i="77"/>
  <c r="B52" i="77"/>
  <c r="A52" i="77"/>
  <c r="C51" i="77"/>
  <c r="B51" i="77"/>
  <c r="A51" i="77"/>
  <c r="C50" i="77"/>
  <c r="B50" i="77"/>
  <c r="A50" i="77"/>
  <c r="A66" i="77"/>
  <c r="B38" i="77"/>
  <c r="A38" i="77"/>
  <c r="C36" i="77"/>
  <c r="A36" i="77"/>
  <c r="A64" i="77" s="1"/>
  <c r="C34" i="77"/>
  <c r="B34" i="77"/>
  <c r="A34" i="77"/>
  <c r="A63" i="77" s="1"/>
  <c r="D32" i="77"/>
  <c r="F32" i="77" s="1"/>
  <c r="C32" i="77"/>
  <c r="A32" i="77"/>
  <c r="A62" i="77" s="1"/>
  <c r="D12" i="77"/>
  <c r="D14" i="77" s="1"/>
  <c r="D11" i="77"/>
  <c r="D13" i="77" s="1"/>
  <c r="F10" i="77"/>
  <c r="D2" i="77"/>
  <c r="D67" i="79" l="1"/>
  <c r="F67" i="79" s="1"/>
  <c r="F40" i="79"/>
  <c r="D54" i="79"/>
  <c r="F54" i="79" s="1"/>
  <c r="D41" i="79"/>
  <c r="F39" i="79"/>
  <c r="D65" i="78"/>
  <c r="F65" i="78" s="1"/>
  <c r="F36" i="78"/>
  <c r="D66" i="78"/>
  <c r="F66" i="78" s="1"/>
  <c r="F16" i="78"/>
  <c r="D38" i="78"/>
  <c r="F38" i="78" s="1"/>
  <c r="D52" i="78"/>
  <c r="F52" i="78" s="1"/>
  <c r="F35" i="78"/>
  <c r="D37" i="78"/>
  <c r="F13" i="78"/>
  <c r="D15" i="78"/>
  <c r="D34" i="77"/>
  <c r="F34" i="77" s="1"/>
  <c r="D63" i="77"/>
  <c r="F63" i="77" s="1"/>
  <c r="D15" i="77"/>
  <c r="F13" i="77"/>
  <c r="D36" i="77"/>
  <c r="D16" i="77"/>
  <c r="F14" i="77"/>
  <c r="F12" i="77"/>
  <c r="D33" i="77"/>
  <c r="F11" i="77"/>
  <c r="A64" i="76"/>
  <c r="C63" i="76"/>
  <c r="D62" i="76"/>
  <c r="F62" i="76" s="1"/>
  <c r="C62" i="76"/>
  <c r="C54" i="76"/>
  <c r="B54" i="76"/>
  <c r="A54" i="76"/>
  <c r="C53" i="76"/>
  <c r="B53" i="76"/>
  <c r="A53" i="76"/>
  <c r="C52" i="76"/>
  <c r="B52" i="76"/>
  <c r="A52" i="76"/>
  <c r="C51" i="76"/>
  <c r="B51" i="76"/>
  <c r="A51" i="76"/>
  <c r="C50" i="76"/>
  <c r="B50" i="76"/>
  <c r="A50" i="76"/>
  <c r="A40" i="76"/>
  <c r="A66" i="76" s="1"/>
  <c r="B38" i="76"/>
  <c r="B65" i="76" s="1"/>
  <c r="A38" i="76"/>
  <c r="A65" i="76" s="1"/>
  <c r="C36" i="76"/>
  <c r="B36" i="76"/>
  <c r="B64" i="76" s="1"/>
  <c r="A36" i="76"/>
  <c r="C34" i="76"/>
  <c r="B34" i="76"/>
  <c r="B63" i="76" s="1"/>
  <c r="A34" i="76"/>
  <c r="A63" i="76" s="1"/>
  <c r="F32" i="76"/>
  <c r="D32" i="76"/>
  <c r="C32" i="76"/>
  <c r="B32" i="76"/>
  <c r="B62" i="76" s="1"/>
  <c r="A32" i="76"/>
  <c r="A62" i="76" s="1"/>
  <c r="B13" i="76"/>
  <c r="B15" i="76" s="1"/>
  <c r="B17" i="76" s="1"/>
  <c r="D12" i="76"/>
  <c r="D34" i="76" s="1"/>
  <c r="F34" i="76" s="1"/>
  <c r="D11" i="76"/>
  <c r="D13" i="76" s="1"/>
  <c r="F10" i="76"/>
  <c r="D2" i="76"/>
  <c r="D55" i="79" l="1"/>
  <c r="F55" i="79" s="1"/>
  <c r="F41" i="79"/>
  <c r="D40" i="78"/>
  <c r="F18" i="78"/>
  <c r="D17" i="78"/>
  <c r="F15" i="78"/>
  <c r="D39" i="78"/>
  <c r="F37" i="78"/>
  <c r="D53" i="78"/>
  <c r="F53" i="78" s="1"/>
  <c r="D50" i="77"/>
  <c r="F50" i="77" s="1"/>
  <c r="D35" i="77"/>
  <c r="F33" i="77"/>
  <c r="D64" i="77"/>
  <c r="F64" i="77" s="1"/>
  <c r="F36" i="77"/>
  <c r="D38" i="77"/>
  <c r="F38" i="77" s="1"/>
  <c r="F16" i="77"/>
  <c r="D65" i="77"/>
  <c r="F65" i="77" s="1"/>
  <c r="D17" i="77"/>
  <c r="F15" i="77"/>
  <c r="D33" i="76"/>
  <c r="F13" i="76"/>
  <c r="D15" i="76"/>
  <c r="D63" i="76"/>
  <c r="F63" i="76" s="1"/>
  <c r="F12" i="76"/>
  <c r="D14" i="76"/>
  <c r="F11" i="76"/>
  <c r="C63" i="75"/>
  <c r="D62" i="75"/>
  <c r="F62" i="75" s="1"/>
  <c r="C62" i="75"/>
  <c r="C54" i="75"/>
  <c r="B54" i="75"/>
  <c r="A54" i="75"/>
  <c r="C53" i="75"/>
  <c r="B53" i="75"/>
  <c r="A53" i="75"/>
  <c r="C52" i="75"/>
  <c r="B52" i="75"/>
  <c r="A52" i="75"/>
  <c r="C51" i="75"/>
  <c r="B51" i="75"/>
  <c r="A51" i="75"/>
  <c r="C50" i="75"/>
  <c r="B50" i="75"/>
  <c r="A50" i="75"/>
  <c r="B40" i="75"/>
  <c r="B66" i="75" s="1"/>
  <c r="A40" i="75"/>
  <c r="A66" i="75" s="1"/>
  <c r="B38" i="75"/>
  <c r="B65" i="75" s="1"/>
  <c r="A38" i="75"/>
  <c r="A65" i="75" s="1"/>
  <c r="C36" i="75"/>
  <c r="B36" i="75"/>
  <c r="B64" i="75" s="1"/>
  <c r="A36" i="75"/>
  <c r="A64" i="75" s="1"/>
  <c r="C34" i="75"/>
  <c r="B34" i="75"/>
  <c r="B63" i="75" s="1"/>
  <c r="A34" i="75"/>
  <c r="A63" i="75" s="1"/>
  <c r="F32" i="75"/>
  <c r="D32" i="75"/>
  <c r="C32" i="75"/>
  <c r="B32" i="75"/>
  <c r="B62" i="75" s="1"/>
  <c r="A32" i="75"/>
  <c r="A62" i="75" s="1"/>
  <c r="B13" i="75"/>
  <c r="B15" i="75" s="1"/>
  <c r="B17" i="75" s="1"/>
  <c r="B19" i="75" s="1"/>
  <c r="D12" i="75"/>
  <c r="D34" i="75" s="1"/>
  <c r="F34" i="75" s="1"/>
  <c r="D11" i="75"/>
  <c r="D13" i="75" s="1"/>
  <c r="F10" i="75"/>
  <c r="D2" i="75"/>
  <c r="F17" i="78" l="1"/>
  <c r="D19" i="78"/>
  <c r="F19" i="78" s="1"/>
  <c r="D54" i="78"/>
  <c r="F54" i="78" s="1"/>
  <c r="F39" i="78"/>
  <c r="D41" i="78"/>
  <c r="D67" i="78"/>
  <c r="F67" i="78" s="1"/>
  <c r="F40" i="78"/>
  <c r="D40" i="77"/>
  <c r="D19" i="77"/>
  <c r="F19" i="77" s="1"/>
  <c r="F17" i="77"/>
  <c r="D37" i="77"/>
  <c r="D51" i="77"/>
  <c r="F51" i="77" s="1"/>
  <c r="F35" i="77"/>
  <c r="F33" i="76"/>
  <c r="D50" i="76"/>
  <c r="F50" i="76" s="1"/>
  <c r="D35" i="76"/>
  <c r="F14" i="76"/>
  <c r="D16" i="76"/>
  <c r="D36" i="76"/>
  <c r="D17" i="76"/>
  <c r="F15" i="76"/>
  <c r="F13" i="75"/>
  <c r="D15" i="75"/>
  <c r="F12" i="75"/>
  <c r="D14" i="75"/>
  <c r="D33" i="75"/>
  <c r="D63" i="75"/>
  <c r="F63" i="75" s="1"/>
  <c r="F11" i="75"/>
  <c r="F32" i="74"/>
  <c r="B15" i="74"/>
  <c r="B17" i="74" s="1"/>
  <c r="B19" i="74" s="1"/>
  <c r="B13" i="74"/>
  <c r="D12" i="74"/>
  <c r="D34" i="74" s="1"/>
  <c r="F34" i="74" s="1"/>
  <c r="D11" i="74"/>
  <c r="F11" i="74" s="1"/>
  <c r="C63" i="74"/>
  <c r="D62" i="74"/>
  <c r="F62" i="74" s="1"/>
  <c r="C62" i="74"/>
  <c r="C54" i="74"/>
  <c r="B54" i="74"/>
  <c r="A54" i="74"/>
  <c r="C53" i="74"/>
  <c r="B53" i="74"/>
  <c r="A53" i="74"/>
  <c r="C52" i="74"/>
  <c r="B52" i="74"/>
  <c r="A52" i="74"/>
  <c r="C51" i="74"/>
  <c r="B51" i="74"/>
  <c r="A51" i="74"/>
  <c r="C50" i="74"/>
  <c r="B50" i="74"/>
  <c r="A50" i="74"/>
  <c r="B40" i="74"/>
  <c r="B66" i="74" s="1"/>
  <c r="A40" i="74"/>
  <c r="A66" i="74" s="1"/>
  <c r="B38" i="74"/>
  <c r="B65" i="74" s="1"/>
  <c r="A38" i="74"/>
  <c r="A65" i="74" s="1"/>
  <c r="C36" i="74"/>
  <c r="B36" i="74"/>
  <c r="B64" i="74" s="1"/>
  <c r="A36" i="74"/>
  <c r="A64" i="74" s="1"/>
  <c r="C34" i="74"/>
  <c r="B34" i="74"/>
  <c r="B63" i="74" s="1"/>
  <c r="A34" i="74"/>
  <c r="A63" i="74" s="1"/>
  <c r="D33" i="74"/>
  <c r="D50" i="74" s="1"/>
  <c r="F50" i="74" s="1"/>
  <c r="D32" i="74"/>
  <c r="C32" i="74"/>
  <c r="B32" i="74"/>
  <c r="B62" i="74" s="1"/>
  <c r="A32" i="74"/>
  <c r="A62" i="74" s="1"/>
  <c r="F10" i="74"/>
  <c r="D2" i="74"/>
  <c r="D55" i="78" l="1"/>
  <c r="F55" i="78" s="1"/>
  <c r="F41" i="78"/>
  <c r="D39" i="77"/>
  <c r="F37" i="77"/>
  <c r="D52" i="77"/>
  <c r="F52" i="77" s="1"/>
  <c r="F66" i="77"/>
  <c r="F40" i="77"/>
  <c r="D37" i="76"/>
  <c r="D51" i="76"/>
  <c r="F51" i="76" s="1"/>
  <c r="F35" i="76"/>
  <c r="F17" i="76"/>
  <c r="D19" i="76"/>
  <c r="F19" i="76" s="1"/>
  <c r="D64" i="76"/>
  <c r="F64" i="76" s="1"/>
  <c r="F36" i="76"/>
  <c r="D38" i="76"/>
  <c r="F38" i="76" s="1"/>
  <c r="D18" i="76"/>
  <c r="F16" i="76"/>
  <c r="D65" i="76"/>
  <c r="F65" i="76" s="1"/>
  <c r="D16" i="75"/>
  <c r="F14" i="75"/>
  <c r="D36" i="75"/>
  <c r="F15" i="75"/>
  <c r="D17" i="75"/>
  <c r="F33" i="75"/>
  <c r="D35" i="75"/>
  <c r="D50" i="75"/>
  <c r="F50" i="75" s="1"/>
  <c r="D14" i="74"/>
  <c r="D16" i="74" s="1"/>
  <c r="F12" i="74"/>
  <c r="D63" i="74"/>
  <c r="F63" i="74" s="1"/>
  <c r="D36" i="74"/>
  <c r="F14" i="74"/>
  <c r="D13" i="74"/>
  <c r="F33" i="74"/>
  <c r="D35" i="74"/>
  <c r="F62" i="73"/>
  <c r="C53" i="73"/>
  <c r="D11" i="73"/>
  <c r="F11" i="73" s="1"/>
  <c r="D12" i="73"/>
  <c r="C63" i="73"/>
  <c r="D62" i="73"/>
  <c r="C62" i="73"/>
  <c r="C54" i="73"/>
  <c r="B54" i="73"/>
  <c r="A54" i="73"/>
  <c r="B53" i="73"/>
  <c r="A53" i="73"/>
  <c r="C52" i="73"/>
  <c r="B52" i="73"/>
  <c r="A52" i="73"/>
  <c r="C51" i="73"/>
  <c r="B51" i="73"/>
  <c r="A51" i="73"/>
  <c r="C50" i="73"/>
  <c r="B50" i="73"/>
  <c r="A50" i="73"/>
  <c r="B40" i="73"/>
  <c r="B66" i="73" s="1"/>
  <c r="A40" i="73"/>
  <c r="A66" i="73" s="1"/>
  <c r="B38" i="73"/>
  <c r="B65" i="73" s="1"/>
  <c r="A38" i="73"/>
  <c r="A65" i="73" s="1"/>
  <c r="C36" i="73"/>
  <c r="B36" i="73"/>
  <c r="B64" i="73" s="1"/>
  <c r="A36" i="73"/>
  <c r="A64" i="73" s="1"/>
  <c r="C34" i="73"/>
  <c r="B34" i="73"/>
  <c r="B63" i="73" s="1"/>
  <c r="A34" i="73"/>
  <c r="A63" i="73" s="1"/>
  <c r="D32" i="73"/>
  <c r="F32" i="73" s="1"/>
  <c r="C32" i="73"/>
  <c r="B32" i="73"/>
  <c r="B62" i="73" s="1"/>
  <c r="A32" i="73"/>
  <c r="A62" i="73" s="1"/>
  <c r="D63" i="73"/>
  <c r="F63" i="73" s="1"/>
  <c r="F10" i="73"/>
  <c r="D2" i="73"/>
  <c r="D53" i="77" l="1"/>
  <c r="F53" i="77" s="1"/>
  <c r="D41" i="77"/>
  <c r="F39" i="77"/>
  <c r="F37" i="76"/>
  <c r="D52" i="76"/>
  <c r="F52" i="76" s="1"/>
  <c r="D39" i="76"/>
  <c r="D40" i="76"/>
  <c r="F18" i="76"/>
  <c r="D37" i="75"/>
  <c r="D51" i="75"/>
  <c r="F51" i="75" s="1"/>
  <c r="F35" i="75"/>
  <c r="D64" i="75"/>
  <c r="F64" i="75" s="1"/>
  <c r="F36" i="75"/>
  <c r="D19" i="75"/>
  <c r="F19" i="75" s="1"/>
  <c r="F17" i="75"/>
  <c r="D38" i="75"/>
  <c r="F38" i="75" s="1"/>
  <c r="D18" i="75"/>
  <c r="F16" i="75"/>
  <c r="D65" i="75"/>
  <c r="F65" i="75" s="1"/>
  <c r="F35" i="74"/>
  <c r="D37" i="74"/>
  <c r="D51" i="74"/>
  <c r="F51" i="74" s="1"/>
  <c r="D64" i="74"/>
  <c r="F64" i="74" s="1"/>
  <c r="F36" i="74"/>
  <c r="D18" i="74"/>
  <c r="D38" i="74"/>
  <c r="F38" i="74" s="1"/>
  <c r="D65" i="74"/>
  <c r="F65" i="74" s="1"/>
  <c r="F16" i="74"/>
  <c r="F13" i="74"/>
  <c r="D15" i="74"/>
  <c r="D14" i="73"/>
  <c r="F12" i="73"/>
  <c r="D13" i="73"/>
  <c r="D33" i="73"/>
  <c r="D34" i="73"/>
  <c r="F34" i="73" s="1"/>
  <c r="D54" i="77" l="1"/>
  <c r="F54" i="77" s="1"/>
  <c r="F41" i="77"/>
  <c r="D41" i="76"/>
  <c r="F39" i="76"/>
  <c r="D53" i="76"/>
  <c r="F53" i="76" s="1"/>
  <c r="D66" i="76"/>
  <c r="F66" i="76" s="1"/>
  <c r="F40" i="76"/>
  <c r="F18" i="75"/>
  <c r="D40" i="75"/>
  <c r="D52" i="75"/>
  <c r="F52" i="75" s="1"/>
  <c r="F37" i="75"/>
  <c r="D39" i="75"/>
  <c r="F15" i="74"/>
  <c r="D17" i="74"/>
  <c r="D40" i="74"/>
  <c r="F18" i="74"/>
  <c r="D39" i="74"/>
  <c r="F37" i="74"/>
  <c r="D52" i="74"/>
  <c r="F52" i="74" s="1"/>
  <c r="D36" i="73"/>
  <c r="D16" i="73"/>
  <c r="D18" i="73" s="1"/>
  <c r="F14" i="73"/>
  <c r="F33" i="73"/>
  <c r="D50" i="73"/>
  <c r="F50" i="73" s="1"/>
  <c r="D35" i="73"/>
  <c r="F13" i="73"/>
  <c r="D15" i="73"/>
  <c r="D54" i="76" l="1"/>
  <c r="F54" i="76" s="1"/>
  <c r="F41" i="76"/>
  <c r="D66" i="75"/>
  <c r="F66" i="75" s="1"/>
  <c r="F40" i="75"/>
  <c r="D53" i="75"/>
  <c r="F53" i="75" s="1"/>
  <c r="D41" i="75"/>
  <c r="F39" i="75"/>
  <c r="D66" i="74"/>
  <c r="F66" i="74" s="1"/>
  <c r="F40" i="74"/>
  <c r="F17" i="74"/>
  <c r="D19" i="74"/>
  <c r="F19" i="74" s="1"/>
  <c r="D53" i="74"/>
  <c r="F53" i="74" s="1"/>
  <c r="D41" i="74"/>
  <c r="F39" i="74"/>
  <c r="D64" i="73"/>
  <c r="F64" i="73" s="1"/>
  <c r="F36" i="73"/>
  <c r="D17" i="73"/>
  <c r="F15" i="73"/>
  <c r="D51" i="73"/>
  <c r="F51" i="73" s="1"/>
  <c r="F35" i="73"/>
  <c r="D37" i="73"/>
  <c r="D65" i="73"/>
  <c r="F65" i="73" s="1"/>
  <c r="D38" i="73"/>
  <c r="F38" i="73" s="1"/>
  <c r="F16" i="73"/>
  <c r="D54" i="75" l="1"/>
  <c r="F54" i="75" s="1"/>
  <c r="F41" i="75"/>
  <c r="D54" i="74"/>
  <c r="F54" i="74" s="1"/>
  <c r="F41" i="74"/>
  <c r="D52" i="73"/>
  <c r="F52" i="73" s="1"/>
  <c r="D39" i="73"/>
  <c r="F37" i="73"/>
  <c r="D19" i="73"/>
  <c r="F19" i="73" s="1"/>
  <c r="F17" i="73"/>
  <c r="D40" i="73"/>
  <c r="F18" i="73"/>
  <c r="F40" i="73" l="1"/>
  <c r="D66" i="73"/>
  <c r="F66" i="73" s="1"/>
  <c r="F39" i="73"/>
  <c r="D53" i="73"/>
  <c r="F53" i="73" s="1"/>
  <c r="D41" i="73"/>
  <c r="D54" i="73" l="1"/>
  <c r="F54" i="73" s="1"/>
  <c r="F41" i="73"/>
</calcChain>
</file>

<file path=xl/sharedStrings.xml><?xml version="1.0" encoding="utf-8"?>
<sst xmlns="http://schemas.openxmlformats.org/spreadsheetml/2006/main" count="1538" uniqueCount="147">
  <si>
    <t>Port Everglades to</t>
  </si>
  <si>
    <t>Grand Cayman</t>
  </si>
  <si>
    <t>Vessel</t>
  </si>
  <si>
    <t>Voy #</t>
  </si>
  <si>
    <t>Depart PEV</t>
  </si>
  <si>
    <t>Arrive GCM</t>
  </si>
  <si>
    <t>Day</t>
  </si>
  <si>
    <t>Date</t>
  </si>
  <si>
    <t>Caribe Mariner</t>
  </si>
  <si>
    <t>Tuesday</t>
  </si>
  <si>
    <t>Thursday</t>
  </si>
  <si>
    <t>Caribe Navigator</t>
  </si>
  <si>
    <t>Sat.Night</t>
  </si>
  <si>
    <t>Monday</t>
  </si>
  <si>
    <t>Wednesday</t>
  </si>
  <si>
    <t>Belize</t>
  </si>
  <si>
    <t>Arrive BZE</t>
  </si>
  <si>
    <t>Friday</t>
  </si>
  <si>
    <t>Pt. Morelos, Mexico</t>
  </si>
  <si>
    <t>Arrive MEX</t>
  </si>
  <si>
    <t>Roatan, Honduras</t>
  </si>
  <si>
    <t>Arrive ROA</t>
  </si>
  <si>
    <t>CXL</t>
  </si>
  <si>
    <t>Saturday</t>
  </si>
  <si>
    <t>024</t>
  </si>
  <si>
    <t>Cutoff for Reefer Cargo (contact Coordinator)</t>
  </si>
  <si>
    <t>Cancelled</t>
  </si>
  <si>
    <t>026</t>
  </si>
  <si>
    <t>025</t>
  </si>
  <si>
    <t>027</t>
  </si>
  <si>
    <t>002</t>
  </si>
  <si>
    <t>001</t>
  </si>
  <si>
    <t>Vanquish</t>
  </si>
  <si>
    <t>Hybur Vessels</t>
  </si>
  <si>
    <t>with Ckor</t>
  </si>
  <si>
    <t>Sunday</t>
  </si>
  <si>
    <t>Cutoff for LCL Cargo Every Tuesday and Friday at 12pm and FCL at 2pm</t>
  </si>
  <si>
    <t>Cutoff for All types of Cargo Every Tuesday at 2pm</t>
  </si>
  <si>
    <t>Cutoff for Regular Schedule Cargo Previous Friday at 12pm (contact Coordinator) 305-913-4923</t>
  </si>
  <si>
    <t>039</t>
  </si>
  <si>
    <t>041</t>
  </si>
  <si>
    <t>Vantage</t>
  </si>
  <si>
    <t>040</t>
  </si>
  <si>
    <t>042</t>
  </si>
  <si>
    <t>043</t>
  </si>
  <si>
    <t>044</t>
  </si>
  <si>
    <t>Mon &amp; Thurs PEV</t>
  </si>
  <si>
    <t>045</t>
  </si>
  <si>
    <t>047</t>
  </si>
  <si>
    <t>046</t>
  </si>
  <si>
    <t>048</t>
  </si>
  <si>
    <t>049</t>
  </si>
  <si>
    <t>050</t>
  </si>
  <si>
    <t>053</t>
  </si>
  <si>
    <t>051</t>
  </si>
  <si>
    <t>052</t>
  </si>
  <si>
    <t>054</t>
  </si>
  <si>
    <t>056</t>
  </si>
  <si>
    <t>055</t>
  </si>
  <si>
    <t>058</t>
  </si>
  <si>
    <t>057</t>
  </si>
  <si>
    <t>059</t>
  </si>
  <si>
    <t>Last update:</t>
  </si>
  <si>
    <t>060</t>
  </si>
  <si>
    <t>061</t>
  </si>
  <si>
    <t>062</t>
  </si>
  <si>
    <t>064</t>
  </si>
  <si>
    <t>063</t>
  </si>
  <si>
    <t>065</t>
  </si>
  <si>
    <t>496</t>
  </si>
  <si>
    <t>472</t>
  </si>
  <si>
    <t>476</t>
  </si>
  <si>
    <t>028</t>
  </si>
  <si>
    <t>067</t>
  </si>
  <si>
    <t>066</t>
  </si>
  <si>
    <t>500</t>
  </si>
  <si>
    <t>029</t>
  </si>
  <si>
    <t>068</t>
  </si>
  <si>
    <t>501</t>
  </si>
  <si>
    <t>480</t>
  </si>
  <si>
    <t>030</t>
  </si>
  <si>
    <t>069</t>
  </si>
  <si>
    <t>032</t>
  </si>
  <si>
    <t>031</t>
  </si>
  <si>
    <t>070</t>
  </si>
  <si>
    <t>485</t>
  </si>
  <si>
    <t>071</t>
  </si>
  <si>
    <t>034</t>
  </si>
  <si>
    <t>073</t>
  </si>
  <si>
    <t>033</t>
  </si>
  <si>
    <t>072</t>
  </si>
  <si>
    <t>035</t>
  </si>
  <si>
    <t>074</t>
  </si>
  <si>
    <t>036</t>
  </si>
  <si>
    <t>037</t>
  </si>
  <si>
    <t>038</t>
  </si>
  <si>
    <t>075</t>
  </si>
  <si>
    <t>077</t>
  </si>
  <si>
    <t>508</t>
  </si>
  <si>
    <t>076</t>
  </si>
  <si>
    <t>078</t>
  </si>
  <si>
    <t>079</t>
  </si>
  <si>
    <t>080</t>
  </si>
  <si>
    <t>081</t>
  </si>
  <si>
    <t>512</t>
  </si>
  <si>
    <t>TBA* might be Caribe Navigator if it comes back from DryDock in time.</t>
  </si>
  <si>
    <t>Agena</t>
  </si>
  <si>
    <t>Vantage **</t>
  </si>
  <si>
    <t>AGENA</t>
  </si>
  <si>
    <t>MONDAY</t>
  </si>
  <si>
    <t>516</t>
  </si>
  <si>
    <t>083</t>
  </si>
  <si>
    <t>084</t>
  </si>
  <si>
    <t>085</t>
  </si>
  <si>
    <t>082</t>
  </si>
  <si>
    <t>086</t>
  </si>
  <si>
    <t>087</t>
  </si>
  <si>
    <t>C.Navigator</t>
  </si>
  <si>
    <t>C.Mariner</t>
  </si>
  <si>
    <t>089</t>
  </si>
  <si>
    <t>088</t>
  </si>
  <si>
    <t>498</t>
  </si>
  <si>
    <t>090</t>
  </si>
  <si>
    <t>091</t>
  </si>
  <si>
    <t>092</t>
  </si>
  <si>
    <t>093</t>
  </si>
  <si>
    <t>519</t>
  </si>
  <si>
    <t>095</t>
  </si>
  <si>
    <t>503</t>
  </si>
  <si>
    <t>094</t>
  </si>
  <si>
    <t>096</t>
  </si>
  <si>
    <t>*Thursday</t>
  </si>
  <si>
    <t>507</t>
  </si>
  <si>
    <t>097</t>
  </si>
  <si>
    <t>099</t>
  </si>
  <si>
    <t>098</t>
  </si>
  <si>
    <t>** Wed **</t>
  </si>
  <si>
    <t>525</t>
  </si>
  <si>
    <t>*Friday*</t>
  </si>
  <si>
    <t>*Monday*</t>
  </si>
  <si>
    <t>*Thanksgiving Holiday in the United States.</t>
  </si>
  <si>
    <t>*Wed*</t>
  </si>
  <si>
    <t>Vanquish*</t>
  </si>
  <si>
    <t>C.Mariner*</t>
  </si>
  <si>
    <t>VANTAGE***</t>
  </si>
  <si>
    <t>SATURDAY</t>
  </si>
  <si>
    <t>063*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</si>
</sst>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m\ yyyy"/>
    <numFmt numFmtId="165" formatCode="d\-mmm\-yyyy"/>
    <numFmt numFmtId="166" formatCode="0_);[Red]\(0\)"/>
    <numFmt numFmtId="167" formatCode="[$-409]d\-mmm;@"/>
    <numFmt numFmtId="168" formatCode="mm/dd/yy;@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20"/>
      <name val="Verdana"/>
      <family val="2"/>
    </font>
    <font>
      <b/>
      <sz val="10"/>
      <color rgb="FF000080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8"/>
      <color rgb="FF0000FF"/>
      <name val="Verdana"/>
      <family val="2"/>
    </font>
    <font>
      <sz val="11"/>
      <color rgb="FF000000"/>
      <name val="Calibri"/>
      <family val="2"/>
      <scheme val="minor"/>
    </font>
    <font>
      <strike/>
      <sz val="8"/>
      <name val="Verdana"/>
      <family val="2"/>
    </font>
    <font>
      <b/>
      <sz val="20"/>
      <color rgb="FF000000"/>
      <name val="Calibri"/>
      <family val="2"/>
      <scheme val="minor"/>
    </font>
    <font>
      <sz val="9"/>
      <name val="Cambria"/>
      <family val="1"/>
    </font>
    <font>
      <b/>
      <sz val="9"/>
      <color rgb="FF0000FF"/>
      <name val="Cambria"/>
      <family val="1"/>
    </font>
    <font>
      <sz val="8"/>
      <color rgb="FF0000FF"/>
      <name val="Verdana"/>
      <family val="2"/>
    </font>
    <font>
      <b/>
      <sz val="9"/>
      <name val="Cambria"/>
      <family val="1"/>
    </font>
    <font>
      <b/>
      <strike/>
      <sz val="9"/>
      <name val="Cambria"/>
      <family val="1"/>
    </font>
    <font>
      <b/>
      <strike/>
      <sz val="9"/>
      <color rgb="FF0000FF"/>
      <name val="Cambria"/>
      <family val="1"/>
    </font>
    <font>
      <b/>
      <strike/>
      <sz val="8"/>
      <name val="Verdana"/>
      <family val="2"/>
    </font>
    <font>
      <sz val="8"/>
      <name val="Cambria"/>
      <family val="1"/>
    </font>
    <font>
      <b/>
      <sz val="8"/>
      <name val="Cambria"/>
      <family val="1"/>
    </font>
    <font>
      <b/>
      <sz val="10"/>
      <color rgb="FF0000FF"/>
      <name val="Cambria"/>
      <family val="1"/>
    </font>
    <font>
      <b/>
      <sz val="10"/>
      <name val="Cambria"/>
      <family val="1"/>
    </font>
    <font>
      <b/>
      <sz val="9"/>
      <name val="Verdana"/>
      <family val="2"/>
    </font>
    <font>
      <b/>
      <sz val="9"/>
      <color rgb="FF0000FF"/>
      <name val="Verdana"/>
      <family val="2"/>
    </font>
    <font>
      <b/>
      <sz val="10"/>
      <color rgb="FF0000FF"/>
      <name val="Verdana"/>
      <family val="2"/>
    </font>
    <font>
      <b/>
      <strike/>
      <sz val="10"/>
      <name val="Verdana"/>
      <family val="2"/>
    </font>
    <font>
      <b/>
      <strike/>
      <sz val="10"/>
      <color rgb="FF0000FF"/>
      <name val="Verdana"/>
      <family val="2"/>
    </font>
    <font>
      <b/>
      <strike/>
      <sz val="10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9"/>
      <name val="Verdana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auto="1"/>
        <bgColor auto="1"/>
      </patternFill>
    </fill>
    <fill>
      <patternFill patternType="solid">
        <fgColor rgb="FF66FF66"/>
        <bgColor rgb="FF000000"/>
      </patternFill>
    </fill>
    <fill>
      <patternFill patternType="solid">
        <fgColor rgb="FF66FF66"/>
        <bgColor indexed="64"/>
      </patternFill>
    </fill>
    <fill>
      <patternFill patternType="solid">
        <fgColor theme="6" tint="0.39994506668294322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000000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99CCFF"/>
      </bottom>
      <diagonal/>
    </border>
    <border>
      <left/>
      <right/>
      <top style="thick">
        <color rgb="FF99CCFF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5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right" vertical="center"/>
    </xf>
    <xf numFmtId="164" fontId="21" fillId="0" borderId="0" xfId="0" applyNumberFormat="1" applyFont="1" applyAlignment="1">
      <alignment horizontal="centerContinuous"/>
    </xf>
    <xf numFmtId="0" fontId="22" fillId="0" borderId="0" xfId="0" applyFont="1"/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23" fillId="0" borderId="12" xfId="0" applyFont="1" applyBorder="1" applyAlignment="1">
      <alignment horizontal="centerContinuous" wrapText="1"/>
    </xf>
    <xf numFmtId="0" fontId="25" fillId="0" borderId="19" xfId="0" applyFont="1" applyBorder="1" applyAlignment="1">
      <alignment horizontal="left" vertical="center" indent="1"/>
    </xf>
    <xf numFmtId="0" fontId="25" fillId="0" borderId="20" xfId="0" applyFont="1" applyBorder="1" applyAlignment="1">
      <alignment horizontal="center" vertical="center"/>
    </xf>
    <xf numFmtId="16" fontId="25" fillId="0" borderId="20" xfId="0" applyNumberFormat="1" applyFont="1" applyBorder="1" applyAlignment="1">
      <alignment horizontal="center" vertical="center"/>
    </xf>
    <xf numFmtId="16" fontId="24" fillId="0" borderId="2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16" fontId="2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24" fillId="33" borderId="22" xfId="0" applyFont="1" applyFill="1" applyBorder="1" applyAlignment="1">
      <alignment horizontal="center" vertical="center"/>
    </xf>
    <xf numFmtId="0" fontId="24" fillId="33" borderId="23" xfId="0" applyFont="1" applyFill="1" applyBorder="1" applyAlignment="1">
      <alignment horizontal="center" vertical="center"/>
    </xf>
    <xf numFmtId="0" fontId="24" fillId="33" borderId="18" xfId="0" applyFont="1" applyFill="1" applyBorder="1" applyAlignment="1">
      <alignment horizontal="center" vertical="center"/>
    </xf>
    <xf numFmtId="0" fontId="25" fillId="34" borderId="24" xfId="0" applyFont="1" applyFill="1" applyBorder="1" applyAlignment="1">
      <alignment horizontal="center" vertical="center"/>
    </xf>
    <xf numFmtId="0" fontId="25" fillId="34" borderId="20" xfId="0" applyFont="1" applyFill="1" applyBorder="1" applyAlignment="1">
      <alignment horizontal="center" vertical="center"/>
    </xf>
    <xf numFmtId="16" fontId="25" fillId="34" borderId="20" xfId="0" applyNumberFormat="1" applyFont="1" applyFill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16" fontId="24" fillId="34" borderId="19" xfId="0" applyNumberFormat="1" applyFont="1" applyFill="1" applyBorder="1" applyAlignment="1">
      <alignment horizontal="center" vertical="center"/>
    </xf>
    <xf numFmtId="0" fontId="24" fillId="35" borderId="18" xfId="0" applyFont="1" applyFill="1" applyBorder="1" applyAlignment="1">
      <alignment horizontal="center" vertical="center"/>
    </xf>
    <xf numFmtId="0" fontId="25" fillId="36" borderId="19" xfId="0" applyFont="1" applyFill="1" applyBorder="1" applyAlignment="1">
      <alignment horizontal="left" vertical="center" indent="1"/>
    </xf>
    <xf numFmtId="16" fontId="25" fillId="36" borderId="20" xfId="0" applyNumberFormat="1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4" fillId="37" borderId="18" xfId="0" applyFont="1" applyFill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6" fontId="24" fillId="0" borderId="0" xfId="0" applyNumberFormat="1" applyFont="1" applyAlignment="1">
      <alignment horizontal="center" vertical="center"/>
    </xf>
    <xf numFmtId="0" fontId="27" fillId="0" borderId="0" xfId="0" applyFont="1"/>
    <xf numFmtId="0" fontId="18" fillId="0" borderId="0" xfId="0" applyFont="1" applyAlignment="1">
      <alignment horizontal="centerContinuous"/>
    </xf>
    <xf numFmtId="0" fontId="25" fillId="0" borderId="25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165" fontId="18" fillId="0" borderId="0" xfId="0" applyNumberFormat="1" applyFont="1" applyAlignment="1">
      <alignment horizontal="centerContinuous" vertical="center"/>
    </xf>
    <xf numFmtId="16" fontId="26" fillId="38" borderId="0" xfId="0" applyNumberFormat="1" applyFont="1" applyFill="1" applyBorder="1" applyAlignment="1">
      <alignment horizontal="center" vertical="center"/>
    </xf>
    <xf numFmtId="0" fontId="25" fillId="38" borderId="0" xfId="0" applyFont="1" applyFill="1" applyBorder="1" applyAlignment="1">
      <alignment horizontal="center" vertical="center"/>
    </xf>
    <xf numFmtId="16" fontId="25" fillId="38" borderId="0" xfId="0" applyNumberFormat="1" applyFont="1" applyFill="1" applyBorder="1" applyAlignment="1">
      <alignment horizontal="center" vertical="center"/>
    </xf>
    <xf numFmtId="16" fontId="24" fillId="38" borderId="0" xfId="0" applyNumberFormat="1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49" fontId="25" fillId="0" borderId="14" xfId="0" quotePrefix="1" applyNumberFormat="1" applyFont="1" applyBorder="1" applyAlignment="1">
      <alignment horizontal="center" vertical="center"/>
    </xf>
    <xf numFmtId="0" fontId="25" fillId="39" borderId="19" xfId="0" applyFont="1" applyFill="1" applyBorder="1" applyAlignment="1">
      <alignment horizontal="left" vertical="center" indent="1"/>
    </xf>
    <xf numFmtId="0" fontId="25" fillId="39" borderId="20" xfId="0" applyFont="1" applyFill="1" applyBorder="1" applyAlignment="1">
      <alignment horizontal="center" vertical="center"/>
    </xf>
    <xf numFmtId="16" fontId="25" fillId="39" borderId="20" xfId="0" applyNumberFormat="1" applyFont="1" applyFill="1" applyBorder="1" applyAlignment="1">
      <alignment horizontal="center" vertical="center"/>
    </xf>
    <xf numFmtId="0" fontId="24" fillId="41" borderId="18" xfId="0" applyFont="1" applyFill="1" applyBorder="1" applyAlignment="1">
      <alignment horizontal="center" vertical="center"/>
    </xf>
    <xf numFmtId="38" fontId="25" fillId="34" borderId="14" xfId="0" quotePrefix="1" applyNumberFormat="1" applyFont="1" applyFill="1" applyBorder="1" applyAlignment="1">
      <alignment horizontal="center" vertical="center"/>
    </xf>
    <xf numFmtId="43" fontId="25" fillId="34" borderId="20" xfId="0" applyNumberFormat="1" applyFont="1" applyFill="1" applyBorder="1" applyAlignment="1">
      <alignment horizontal="center" vertical="center"/>
    </xf>
    <xf numFmtId="0" fontId="25" fillId="0" borderId="19" xfId="0" applyFont="1" applyBorder="1" applyAlignment="1">
      <alignment horizontal="left" vertical="center"/>
    </xf>
    <xf numFmtId="166" fontId="24" fillId="38" borderId="32" xfId="0" quotePrefix="1" applyNumberFormat="1" applyFont="1" applyFill="1" applyBorder="1" applyAlignment="1">
      <alignment horizontal="center" vertical="center"/>
    </xf>
    <xf numFmtId="166" fontId="25" fillId="34" borderId="14" xfId="0" quotePrefix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/>
    <xf numFmtId="38" fontId="25" fillId="0" borderId="14" xfId="0" quotePrefix="1" applyNumberFormat="1" applyFont="1" applyBorder="1" applyAlignment="1">
      <alignment horizontal="center" vertical="center"/>
    </xf>
    <xf numFmtId="38" fontId="25" fillId="42" borderId="32" xfId="0" quotePrefix="1" applyNumberFormat="1" applyFont="1" applyFill="1" applyBorder="1" applyAlignment="1">
      <alignment horizontal="center" vertical="center"/>
    </xf>
    <xf numFmtId="38" fontId="25" fillId="0" borderId="32" xfId="0" quotePrefix="1" applyNumberFormat="1" applyFont="1" applyBorder="1" applyAlignment="1">
      <alignment horizontal="center" vertical="center"/>
    </xf>
    <xf numFmtId="16" fontId="25" fillId="43" borderId="20" xfId="0" applyNumberFormat="1" applyFont="1" applyFill="1" applyBorder="1" applyAlignment="1">
      <alignment horizontal="center" vertical="center"/>
    </xf>
    <xf numFmtId="16" fontId="25" fillId="44" borderId="20" xfId="0" applyNumberFormat="1" applyFont="1" applyFill="1" applyBorder="1" applyAlignment="1">
      <alignment horizontal="center" vertical="center"/>
    </xf>
    <xf numFmtId="0" fontId="25" fillId="0" borderId="14" xfId="0" quotePrefix="1" applyNumberFormat="1" applyFont="1" applyBorder="1" applyAlignment="1">
      <alignment horizontal="center" vertical="center"/>
    </xf>
    <xf numFmtId="43" fontId="25" fillId="45" borderId="19" xfId="0" applyNumberFormat="1" applyFont="1" applyFill="1" applyBorder="1" applyAlignment="1">
      <alignment horizontal="left" vertical="center" indent="1"/>
    </xf>
    <xf numFmtId="166" fontId="25" fillId="45" borderId="14" xfId="0" quotePrefix="1" applyNumberFormat="1" applyFont="1" applyFill="1" applyBorder="1" applyAlignment="1">
      <alignment horizontal="center" vertical="center"/>
    </xf>
    <xf numFmtId="0" fontId="25" fillId="45" borderId="24" xfId="0" applyFont="1" applyFill="1" applyBorder="1" applyAlignment="1">
      <alignment horizontal="center" vertical="center"/>
    </xf>
    <xf numFmtId="16" fontId="24" fillId="45" borderId="19" xfId="0" applyNumberFormat="1" applyFont="1" applyFill="1" applyBorder="1" applyAlignment="1">
      <alignment horizontal="center" vertical="center"/>
    </xf>
    <xf numFmtId="0" fontId="25" fillId="45" borderId="20" xfId="0" applyFont="1" applyFill="1" applyBorder="1" applyAlignment="1">
      <alignment horizontal="center" vertical="center"/>
    </xf>
    <xf numFmtId="16" fontId="25" fillId="45" borderId="20" xfId="0" applyNumberFormat="1" applyFont="1" applyFill="1" applyBorder="1" applyAlignment="1">
      <alignment horizontal="center" vertical="center"/>
    </xf>
    <xf numFmtId="0" fontId="25" fillId="46" borderId="20" xfId="0" applyFont="1" applyFill="1" applyBorder="1" applyAlignment="1">
      <alignment horizontal="center" vertical="center"/>
    </xf>
    <xf numFmtId="16" fontId="24" fillId="46" borderId="20" xfId="0" applyNumberFormat="1" applyFont="1" applyFill="1" applyBorder="1" applyAlignment="1">
      <alignment horizontal="center" vertical="center"/>
    </xf>
    <xf numFmtId="38" fontId="25" fillId="46" borderId="20" xfId="0" quotePrefix="1" applyNumberFormat="1" applyFont="1" applyFill="1" applyBorder="1" applyAlignment="1">
      <alignment horizontal="center" vertical="center"/>
    </xf>
    <xf numFmtId="166" fontId="24" fillId="34" borderId="14" xfId="0" quotePrefix="1" applyNumberFormat="1" applyFont="1" applyFill="1" applyBorder="1" applyAlignment="1">
      <alignment horizontal="center" vertical="center"/>
    </xf>
    <xf numFmtId="43" fontId="30" fillId="34" borderId="24" xfId="0" applyNumberFormat="1" applyFont="1" applyFill="1" applyBorder="1" applyAlignment="1">
      <alignment horizontal="center" vertical="center"/>
    </xf>
    <xf numFmtId="167" fontId="31" fillId="34" borderId="19" xfId="0" applyNumberFormat="1" applyFont="1" applyFill="1" applyBorder="1" applyAlignment="1">
      <alignment horizontal="center" vertical="center"/>
    </xf>
    <xf numFmtId="49" fontId="25" fillId="39" borderId="20" xfId="0" quotePrefix="1" applyNumberFormat="1" applyFont="1" applyFill="1" applyBorder="1" applyAlignment="1">
      <alignment horizontal="center" vertical="center"/>
    </xf>
    <xf numFmtId="166" fontId="25" fillId="38" borderId="32" xfId="0" quotePrefix="1" applyNumberFormat="1" applyFont="1" applyFill="1" applyBorder="1" applyAlignment="1">
      <alignment horizontal="center" vertical="center"/>
    </xf>
    <xf numFmtId="38" fontId="25" fillId="40" borderId="32" xfId="0" applyNumberFormat="1" applyFont="1" applyFill="1" applyBorder="1" applyAlignment="1">
      <alignment horizontal="center" vertical="center"/>
    </xf>
    <xf numFmtId="38" fontId="25" fillId="38" borderId="32" xfId="0" quotePrefix="1" applyNumberFormat="1" applyFont="1" applyFill="1" applyBorder="1" applyAlignment="1">
      <alignment horizontal="center" vertical="center"/>
    </xf>
    <xf numFmtId="16" fontId="32" fillId="0" borderId="19" xfId="0" applyNumberFormat="1" applyFont="1" applyBorder="1" applyAlignment="1">
      <alignment horizontal="center" vertical="center"/>
    </xf>
    <xf numFmtId="16" fontId="25" fillId="34" borderId="19" xfId="0" applyNumberFormat="1" applyFont="1" applyFill="1" applyBorder="1" applyAlignment="1">
      <alignment horizontal="center" vertical="center"/>
    </xf>
    <xf numFmtId="16" fontId="25" fillId="0" borderId="19" xfId="0" applyNumberFormat="1" applyFont="1" applyBorder="1" applyAlignment="1">
      <alignment horizontal="center" vertical="center"/>
    </xf>
    <xf numFmtId="166" fontId="25" fillId="34" borderId="19" xfId="0" applyNumberFormat="1" applyFont="1" applyFill="1" applyBorder="1" applyAlignment="1">
      <alignment horizontal="left" vertical="center"/>
    </xf>
    <xf numFmtId="0" fontId="25" fillId="34" borderId="19" xfId="0" applyFont="1" applyFill="1" applyBorder="1" applyAlignment="1">
      <alignment horizontal="left" vertical="center"/>
    </xf>
    <xf numFmtId="49" fontId="25" fillId="45" borderId="20" xfId="0" quotePrefix="1" applyNumberFormat="1" applyFont="1" applyFill="1" applyBorder="1" applyAlignment="1">
      <alignment horizontal="center" vertical="center"/>
    </xf>
    <xf numFmtId="0" fontId="25" fillId="45" borderId="14" xfId="0" applyFont="1" applyFill="1" applyBorder="1" applyAlignment="1">
      <alignment horizontal="center" vertical="center"/>
    </xf>
    <xf numFmtId="16" fontId="26" fillId="45" borderId="19" xfId="0" applyNumberFormat="1" applyFont="1" applyFill="1" applyBorder="1" applyAlignment="1">
      <alignment horizontal="center" vertical="center"/>
    </xf>
    <xf numFmtId="0" fontId="28" fillId="34" borderId="24" xfId="0" applyFont="1" applyFill="1" applyBorder="1" applyAlignment="1">
      <alignment horizontal="center" vertical="center"/>
    </xf>
    <xf numFmtId="16" fontId="28" fillId="34" borderId="19" xfId="0" applyNumberFormat="1" applyFont="1" applyFill="1" applyBorder="1" applyAlignment="1">
      <alignment horizontal="center" vertical="center"/>
    </xf>
    <xf numFmtId="16" fontId="28" fillId="34" borderId="20" xfId="0" applyNumberFormat="1" applyFont="1" applyFill="1" applyBorder="1" applyAlignment="1">
      <alignment horizontal="center" vertical="center"/>
    </xf>
    <xf numFmtId="38" fontId="25" fillId="46" borderId="19" xfId="0" applyNumberFormat="1" applyFont="1" applyFill="1" applyBorder="1" applyAlignment="1">
      <alignment horizontal="left" vertical="center" indent="1"/>
    </xf>
    <xf numFmtId="166" fontId="25" fillId="46" borderId="19" xfId="0" applyNumberFormat="1" applyFont="1" applyFill="1" applyBorder="1" applyAlignment="1">
      <alignment horizontal="left" vertical="center" indent="1"/>
    </xf>
    <xf numFmtId="166" fontId="25" fillId="46" borderId="20" xfId="0" quotePrefix="1" applyNumberFormat="1" applyFont="1" applyFill="1" applyBorder="1" applyAlignment="1">
      <alignment horizontal="center" vertical="center"/>
    </xf>
    <xf numFmtId="16" fontId="25" fillId="46" borderId="20" xfId="0" applyNumberFormat="1" applyFont="1" applyFill="1" applyBorder="1" applyAlignment="1">
      <alignment horizontal="center" vertical="center"/>
    </xf>
    <xf numFmtId="0" fontId="24" fillId="34" borderId="24" xfId="0" applyFont="1" applyFill="1" applyBorder="1" applyAlignment="1">
      <alignment horizontal="center" vertical="center"/>
    </xf>
    <xf numFmtId="16" fontId="24" fillId="34" borderId="20" xfId="0" applyNumberFormat="1" applyFont="1" applyFill="1" applyBorder="1" applyAlignment="1">
      <alignment horizontal="center" vertical="center"/>
    </xf>
    <xf numFmtId="0" fontId="24" fillId="0" borderId="19" xfId="0" applyFont="1" applyBorder="1" applyAlignment="1">
      <alignment horizontal="left" vertical="center" indent="1"/>
    </xf>
    <xf numFmtId="16" fontId="32" fillId="39" borderId="20" xfId="0" applyNumberFormat="1" applyFont="1" applyFill="1" applyBorder="1" applyAlignment="1">
      <alignment horizontal="center" vertical="center"/>
    </xf>
    <xf numFmtId="38" fontId="25" fillId="40" borderId="32" xfId="0" quotePrefix="1" applyNumberFormat="1" applyFont="1" applyFill="1" applyBorder="1" applyAlignment="1">
      <alignment horizontal="center" vertical="center"/>
    </xf>
    <xf numFmtId="167" fontId="25" fillId="46" borderId="20" xfId="0" applyNumberFormat="1" applyFont="1" applyFill="1" applyBorder="1" applyAlignment="1">
      <alignment horizontal="center" vertical="center"/>
    </xf>
    <xf numFmtId="0" fontId="24" fillId="39" borderId="19" xfId="0" applyFont="1" applyFill="1" applyBorder="1" applyAlignment="1">
      <alignment horizontal="left" vertical="center" indent="1"/>
    </xf>
    <xf numFmtId="0" fontId="25" fillId="36" borderId="20" xfId="0" applyFont="1" applyFill="1" applyBorder="1" applyAlignment="1">
      <alignment horizontal="center" vertical="center"/>
    </xf>
    <xf numFmtId="0" fontId="27" fillId="0" borderId="0" xfId="0" applyFont="1" applyAlignment="1">
      <alignment horizontal="right"/>
    </xf>
    <xf numFmtId="168" fontId="27" fillId="0" borderId="0" xfId="0" applyNumberFormat="1" applyFont="1" applyAlignment="1">
      <alignment horizontal="left"/>
    </xf>
    <xf numFmtId="0" fontId="24" fillId="34" borderId="19" xfId="0" applyFont="1" applyFill="1" applyBorder="1" applyAlignment="1">
      <alignment horizontal="left" vertical="center"/>
    </xf>
    <xf numFmtId="0" fontId="24" fillId="34" borderId="20" xfId="0" applyFont="1" applyFill="1" applyBorder="1" applyAlignment="1">
      <alignment horizontal="center" vertical="center"/>
    </xf>
    <xf numFmtId="0" fontId="25" fillId="0" borderId="0" xfId="0" applyFont="1"/>
    <xf numFmtId="0" fontId="33" fillId="34" borderId="19" xfId="0" applyNumberFormat="1" applyFont="1" applyFill="1" applyBorder="1" applyAlignment="1">
      <alignment horizontal="left" vertical="center"/>
    </xf>
    <xf numFmtId="49" fontId="33" fillId="34" borderId="14" xfId="0" quotePrefix="1" applyNumberFormat="1" applyFont="1" applyFill="1" applyBorder="1" applyAlignment="1">
      <alignment horizontal="center" vertical="center"/>
    </xf>
    <xf numFmtId="43" fontId="33" fillId="34" borderId="24" xfId="0" applyNumberFormat="1" applyFont="1" applyFill="1" applyBorder="1" applyAlignment="1">
      <alignment horizontal="center" vertical="center"/>
    </xf>
    <xf numFmtId="43" fontId="33" fillId="34" borderId="20" xfId="0" applyNumberFormat="1" applyFont="1" applyFill="1" applyBorder="1" applyAlignment="1">
      <alignment horizontal="center" vertical="center"/>
    </xf>
    <xf numFmtId="167" fontId="33" fillId="34" borderId="20" xfId="0" applyNumberFormat="1" applyFont="1" applyFill="1" applyBorder="1" applyAlignment="1">
      <alignment horizontal="center" vertical="center"/>
    </xf>
    <xf numFmtId="0" fontId="33" fillId="0" borderId="19" xfId="0" applyFont="1" applyBorder="1" applyAlignment="1">
      <alignment horizontal="left" vertical="center" indent="1"/>
    </xf>
    <xf numFmtId="49" fontId="33" fillId="0" borderId="20" xfId="0" quotePrefix="1" applyNumberFormat="1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16" fontId="31" fillId="0" borderId="20" xfId="0" applyNumberFormat="1" applyFont="1" applyBorder="1" applyAlignment="1">
      <alignment horizontal="center" vertical="center"/>
    </xf>
    <xf numFmtId="16" fontId="33" fillId="0" borderId="20" xfId="0" applyNumberFormat="1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/>
    <xf numFmtId="0" fontId="25" fillId="0" borderId="0" xfId="0" applyFont="1"/>
    <xf numFmtId="0" fontId="25" fillId="0" borderId="0" xfId="0" applyFont="1"/>
    <xf numFmtId="0" fontId="25" fillId="0" borderId="0" xfId="0" applyFont="1"/>
    <xf numFmtId="0" fontId="34" fillId="34" borderId="19" xfId="0" applyNumberFormat="1" applyFont="1" applyFill="1" applyBorder="1" applyAlignment="1">
      <alignment horizontal="left" vertical="center"/>
    </xf>
    <xf numFmtId="43" fontId="34" fillId="34" borderId="24" xfId="0" applyNumberFormat="1" applyFont="1" applyFill="1" applyBorder="1" applyAlignment="1">
      <alignment horizontal="center" vertical="center"/>
    </xf>
    <xf numFmtId="167" fontId="35" fillId="34" borderId="19" xfId="0" applyNumberFormat="1" applyFont="1" applyFill="1" applyBorder="1" applyAlignment="1">
      <alignment horizontal="center" vertical="center"/>
    </xf>
    <xf numFmtId="43" fontId="34" fillId="34" borderId="20" xfId="0" applyNumberFormat="1" applyFont="1" applyFill="1" applyBorder="1" applyAlignment="1">
      <alignment horizontal="center" vertical="center"/>
    </xf>
    <xf numFmtId="167" fontId="34" fillId="34" borderId="20" xfId="0" applyNumberFormat="1" applyFont="1" applyFill="1" applyBorder="1" applyAlignment="1">
      <alignment horizontal="center" vertical="center"/>
    </xf>
    <xf numFmtId="0" fontId="28" fillId="34" borderId="19" xfId="0" applyFont="1" applyFill="1" applyBorder="1" applyAlignment="1">
      <alignment horizontal="left" vertical="center"/>
    </xf>
    <xf numFmtId="166" fontId="28" fillId="34" borderId="14" xfId="0" quotePrefix="1" applyNumberFormat="1" applyFont="1" applyFill="1" applyBorder="1" applyAlignment="1">
      <alignment horizontal="center" vertical="center"/>
    </xf>
    <xf numFmtId="0" fontId="28" fillId="34" borderId="20" xfId="0" applyFont="1" applyFill="1" applyBorder="1" applyAlignment="1">
      <alignment horizontal="center" vertical="center"/>
    </xf>
    <xf numFmtId="166" fontId="28" fillId="46" borderId="19" xfId="0" applyNumberFormat="1" applyFont="1" applyFill="1" applyBorder="1" applyAlignment="1">
      <alignment horizontal="left" vertical="center" indent="1"/>
    </xf>
    <xf numFmtId="166" fontId="28" fillId="46" borderId="20" xfId="0" quotePrefix="1" applyNumberFormat="1" applyFont="1" applyFill="1" applyBorder="1" applyAlignment="1">
      <alignment horizontal="center" vertical="center"/>
    </xf>
    <xf numFmtId="0" fontId="28" fillId="46" borderId="20" xfId="0" applyFont="1" applyFill="1" applyBorder="1" applyAlignment="1">
      <alignment horizontal="center" vertical="center"/>
    </xf>
    <xf numFmtId="167" fontId="28" fillId="46" borderId="20" xfId="0" applyNumberFormat="1" applyFont="1" applyFill="1" applyBorder="1" applyAlignment="1">
      <alignment horizontal="center" vertical="center"/>
    </xf>
    <xf numFmtId="16" fontId="28" fillId="46" borderId="20" xfId="0" applyNumberFormat="1" applyFont="1" applyFill="1" applyBorder="1" applyAlignment="1">
      <alignment horizontal="center" vertical="center"/>
    </xf>
    <xf numFmtId="16" fontId="28" fillId="44" borderId="20" xfId="0" applyNumberFormat="1" applyFont="1" applyFill="1" applyBorder="1" applyAlignment="1">
      <alignment horizontal="center" vertical="center"/>
    </xf>
    <xf numFmtId="0" fontId="36" fillId="34" borderId="24" xfId="0" applyFont="1" applyFill="1" applyBorder="1" applyAlignment="1">
      <alignment horizontal="center" vertical="center"/>
    </xf>
    <xf numFmtId="16" fontId="36" fillId="34" borderId="19" xfId="0" applyNumberFormat="1" applyFont="1" applyFill="1" applyBorder="1" applyAlignment="1">
      <alignment horizontal="center" vertical="center"/>
    </xf>
    <xf numFmtId="0" fontId="36" fillId="34" borderId="20" xfId="0" applyFont="1" applyFill="1" applyBorder="1" applyAlignment="1">
      <alignment horizontal="center" vertical="center"/>
    </xf>
    <xf numFmtId="16" fontId="36" fillId="34" borderId="20" xfId="0" applyNumberFormat="1" applyFont="1" applyFill="1" applyBorder="1" applyAlignment="1">
      <alignment horizontal="center" vertical="center"/>
    </xf>
    <xf numFmtId="43" fontId="24" fillId="45" borderId="19" xfId="0" applyNumberFormat="1" applyFont="1" applyFill="1" applyBorder="1" applyAlignment="1">
      <alignment horizontal="left" vertical="center" indent="1"/>
    </xf>
    <xf numFmtId="166" fontId="24" fillId="45" borderId="14" xfId="0" quotePrefix="1" applyNumberFormat="1" applyFont="1" applyFill="1" applyBorder="1" applyAlignment="1">
      <alignment horizontal="center" vertical="center"/>
    </xf>
    <xf numFmtId="0" fontId="24" fillId="45" borderId="24" xfId="0" applyFont="1" applyFill="1" applyBorder="1" applyAlignment="1">
      <alignment horizontal="center" vertical="center"/>
    </xf>
    <xf numFmtId="0" fontId="24" fillId="45" borderId="20" xfId="0" applyFont="1" applyFill="1" applyBorder="1" applyAlignment="1">
      <alignment horizontal="center" vertical="center"/>
    </xf>
    <xf numFmtId="16" fontId="24" fillId="45" borderId="20" xfId="0" applyNumberFormat="1" applyFont="1" applyFill="1" applyBorder="1" applyAlignment="1">
      <alignment horizontal="center" vertical="center"/>
    </xf>
    <xf numFmtId="49" fontId="24" fillId="45" borderId="20" xfId="0" quotePrefix="1" applyNumberFormat="1" applyFont="1" applyFill="1" applyBorder="1" applyAlignment="1">
      <alignment horizontal="center" vertical="center"/>
    </xf>
    <xf numFmtId="0" fontId="24" fillId="45" borderId="14" xfId="0" applyFont="1" applyFill="1" applyBorder="1" applyAlignment="1">
      <alignment horizontal="center" vertical="center"/>
    </xf>
    <xf numFmtId="0" fontId="36" fillId="34" borderId="19" xfId="0" applyFont="1" applyFill="1" applyBorder="1" applyAlignment="1">
      <alignment horizontal="left" vertical="center"/>
    </xf>
    <xf numFmtId="0" fontId="25" fillId="0" borderId="0" xfId="0" quotePrefix="1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16" fontId="25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/>
    <xf numFmtId="38" fontId="24" fillId="40" borderId="32" xfId="0" quotePrefix="1" applyNumberFormat="1" applyFont="1" applyFill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16" fontId="37" fillId="0" borderId="20" xfId="0" applyNumberFormat="1" applyFont="1" applyBorder="1" applyAlignment="1">
      <alignment horizontal="center" vertical="center"/>
    </xf>
    <xf numFmtId="43" fontId="37" fillId="34" borderId="20" xfId="0" applyNumberFormat="1" applyFont="1" applyFill="1" applyBorder="1" applyAlignment="1">
      <alignment horizontal="center" vertical="center"/>
    </xf>
    <xf numFmtId="16" fontId="37" fillId="34" borderId="20" xfId="0" applyNumberFormat="1" applyFont="1" applyFill="1" applyBorder="1" applyAlignment="1">
      <alignment horizontal="center" vertical="center"/>
    </xf>
    <xf numFmtId="0" fontId="38" fillId="34" borderId="20" xfId="0" applyFont="1" applyFill="1" applyBorder="1" applyAlignment="1">
      <alignment horizontal="center" vertical="center"/>
    </xf>
    <xf numFmtId="16" fontId="38" fillId="34" borderId="20" xfId="0" applyNumberFormat="1" applyFont="1" applyFill="1" applyBorder="1" applyAlignment="1">
      <alignment horizontal="center" vertical="center"/>
    </xf>
    <xf numFmtId="0" fontId="37" fillId="34" borderId="20" xfId="0" applyFont="1" applyFill="1" applyBorder="1" applyAlignment="1">
      <alignment horizontal="center" vertical="center"/>
    </xf>
    <xf numFmtId="167" fontId="39" fillId="34" borderId="19" xfId="0" applyNumberFormat="1" applyFont="1" applyFill="1" applyBorder="1" applyAlignment="1">
      <alignment horizontal="center" vertical="center"/>
    </xf>
    <xf numFmtId="16" fontId="39" fillId="0" borderId="19" xfId="0" applyNumberFormat="1" applyFont="1" applyBorder="1" applyAlignment="1">
      <alignment horizontal="center" vertical="center"/>
    </xf>
    <xf numFmtId="16" fontId="40" fillId="34" borderId="19" xfId="0" applyNumberFormat="1" applyFont="1" applyFill="1" applyBorder="1" applyAlignment="1">
      <alignment horizontal="center" vertical="center"/>
    </xf>
    <xf numFmtId="16" fontId="40" fillId="0" borderId="19" xfId="0" applyNumberFormat="1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34" borderId="24" xfId="0" applyFont="1" applyFill="1" applyBorder="1" applyAlignment="1">
      <alignment horizontal="center" vertical="center"/>
    </xf>
    <xf numFmtId="49" fontId="40" fillId="34" borderId="14" xfId="0" quotePrefix="1" applyNumberFormat="1" applyFont="1" applyFill="1" applyBorder="1" applyAlignment="1">
      <alignment horizontal="center" vertical="center"/>
    </xf>
    <xf numFmtId="49" fontId="40" fillId="0" borderId="14" xfId="0" quotePrefix="1" applyNumberFormat="1" applyFont="1" applyBorder="1" applyAlignment="1">
      <alignment horizontal="center" vertical="center"/>
    </xf>
    <xf numFmtId="166" fontId="40" fillId="34" borderId="14" xfId="0" quotePrefix="1" applyNumberFormat="1" applyFont="1" applyFill="1" applyBorder="1" applyAlignment="1">
      <alignment horizontal="center" vertical="center"/>
    </xf>
    <xf numFmtId="38" fontId="40" fillId="0" borderId="14" xfId="0" quotePrefix="1" applyNumberFormat="1" applyFont="1" applyBorder="1" applyAlignment="1">
      <alignment horizontal="center" vertical="center"/>
    </xf>
    <xf numFmtId="0" fontId="40" fillId="0" borderId="14" xfId="0" quotePrefix="1" applyNumberFormat="1" applyFont="1" applyBorder="1" applyAlignment="1">
      <alignment horizontal="center" vertical="center"/>
    </xf>
    <xf numFmtId="38" fontId="40" fillId="34" borderId="14" xfId="0" quotePrefix="1" applyNumberFormat="1" applyFont="1" applyFill="1" applyBorder="1" applyAlignment="1">
      <alignment horizontal="center" vertical="center"/>
    </xf>
    <xf numFmtId="0" fontId="40" fillId="34" borderId="19" xfId="0" applyNumberFormat="1" applyFont="1" applyFill="1" applyBorder="1" applyAlignment="1">
      <alignment horizontal="left" vertical="center"/>
    </xf>
    <xf numFmtId="0" fontId="40" fillId="0" borderId="19" xfId="0" applyFont="1" applyBorder="1" applyAlignment="1">
      <alignment horizontal="left" vertical="center"/>
    </xf>
    <xf numFmtId="166" fontId="40" fillId="34" borderId="19" xfId="0" applyNumberFormat="1" applyFont="1" applyFill="1" applyBorder="1" applyAlignment="1">
      <alignment horizontal="left" vertical="center"/>
    </xf>
    <xf numFmtId="0" fontId="40" fillId="34" borderId="19" xfId="0" applyFont="1" applyFill="1" applyBorder="1" applyAlignment="1">
      <alignment horizontal="left" vertical="center"/>
    </xf>
    <xf numFmtId="0" fontId="41" fillId="0" borderId="19" xfId="0" applyFont="1" applyBorder="1" applyAlignment="1">
      <alignment horizontal="left" vertical="center" indent="1"/>
    </xf>
    <xf numFmtId="38" fontId="41" fillId="0" borderId="32" xfId="0" quotePrefix="1" applyNumberFormat="1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16" fontId="42" fillId="0" borderId="19" xfId="0" applyNumberFormat="1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16" fontId="41" fillId="43" borderId="20" xfId="0" applyNumberFormat="1" applyFont="1" applyFill="1" applyBorder="1" applyAlignment="1">
      <alignment horizontal="center" vertical="center"/>
    </xf>
    <xf numFmtId="0" fontId="41" fillId="36" borderId="19" xfId="0" applyFont="1" applyFill="1" applyBorder="1" applyAlignment="1">
      <alignment horizontal="left" vertical="center" indent="1"/>
    </xf>
    <xf numFmtId="38" fontId="41" fillId="42" borderId="32" xfId="0" quotePrefix="1" applyNumberFormat="1" applyFont="1" applyFill="1" applyBorder="1" applyAlignment="1">
      <alignment horizontal="center" vertical="center"/>
    </xf>
    <xf numFmtId="0" fontId="41" fillId="36" borderId="20" xfId="0" applyFont="1" applyFill="1" applyBorder="1" applyAlignment="1">
      <alignment horizontal="center" vertical="center"/>
    </xf>
    <xf numFmtId="16" fontId="41" fillId="36" borderId="20" xfId="0" applyNumberFormat="1" applyFont="1" applyFill="1" applyBorder="1" applyAlignment="1">
      <alignment horizontal="center" vertical="center"/>
    </xf>
    <xf numFmtId="16" fontId="41" fillId="0" borderId="19" xfId="0" applyNumberFormat="1" applyFont="1" applyBorder="1" applyAlignment="1">
      <alignment horizontal="center" vertical="center"/>
    </xf>
    <xf numFmtId="16" fontId="41" fillId="0" borderId="20" xfId="0" applyNumberFormat="1" applyFont="1" applyBorder="1" applyAlignment="1">
      <alignment horizontal="center" vertical="center"/>
    </xf>
    <xf numFmtId="43" fontId="21" fillId="45" borderId="19" xfId="0" applyNumberFormat="1" applyFont="1" applyFill="1" applyBorder="1" applyAlignment="1">
      <alignment horizontal="left" vertical="center" indent="1"/>
    </xf>
    <xf numFmtId="49" fontId="21" fillId="45" borderId="20" xfId="0" quotePrefix="1" applyNumberFormat="1" applyFont="1" applyFill="1" applyBorder="1" applyAlignment="1">
      <alignment horizontal="center" vertical="center"/>
    </xf>
    <xf numFmtId="166" fontId="21" fillId="46" borderId="19" xfId="0" applyNumberFormat="1" applyFont="1" applyFill="1" applyBorder="1" applyAlignment="1">
      <alignment horizontal="left" vertical="center" indent="1"/>
    </xf>
    <xf numFmtId="166" fontId="21" fillId="46" borderId="20" xfId="0" quotePrefix="1" applyNumberFormat="1" applyFont="1" applyFill="1" applyBorder="1" applyAlignment="1">
      <alignment horizontal="center" vertical="center"/>
    </xf>
    <xf numFmtId="166" fontId="21" fillId="45" borderId="14" xfId="0" quotePrefix="1" applyNumberFormat="1" applyFont="1" applyFill="1" applyBorder="1" applyAlignment="1">
      <alignment horizontal="center" vertical="center"/>
    </xf>
    <xf numFmtId="38" fontId="21" fillId="46" borderId="19" xfId="0" applyNumberFormat="1" applyFont="1" applyFill="1" applyBorder="1" applyAlignment="1">
      <alignment horizontal="left" vertical="center" indent="1"/>
    </xf>
    <xf numFmtId="38" fontId="21" fillId="46" borderId="20" xfId="0" quotePrefix="1" applyNumberFormat="1" applyFont="1" applyFill="1" applyBorder="1" applyAlignment="1">
      <alignment horizontal="center" vertical="center"/>
    </xf>
    <xf numFmtId="16" fontId="43" fillId="45" borderId="19" xfId="0" applyNumberFormat="1" applyFont="1" applyFill="1" applyBorder="1" applyAlignment="1">
      <alignment horizontal="center" vertical="center"/>
    </xf>
    <xf numFmtId="0" fontId="21" fillId="45" borderId="20" xfId="0" applyFont="1" applyFill="1" applyBorder="1" applyAlignment="1">
      <alignment horizontal="center" vertical="center"/>
    </xf>
    <xf numFmtId="16" fontId="21" fillId="45" borderId="20" xfId="0" applyNumberFormat="1" applyFont="1" applyFill="1" applyBorder="1" applyAlignment="1">
      <alignment horizontal="center" vertical="center"/>
    </xf>
    <xf numFmtId="0" fontId="21" fillId="46" borderId="20" xfId="0" applyFont="1" applyFill="1" applyBorder="1" applyAlignment="1">
      <alignment horizontal="center" vertical="center"/>
    </xf>
    <xf numFmtId="167" fontId="21" fillId="46" borderId="20" xfId="0" applyNumberFormat="1" applyFont="1" applyFill="1" applyBorder="1" applyAlignment="1">
      <alignment horizontal="center" vertical="center"/>
    </xf>
    <xf numFmtId="16" fontId="21" fillId="46" borderId="20" xfId="0" applyNumberFormat="1" applyFont="1" applyFill="1" applyBorder="1" applyAlignment="1">
      <alignment horizontal="center" vertical="center"/>
    </xf>
    <xf numFmtId="0" fontId="21" fillId="45" borderId="24" xfId="0" applyFont="1" applyFill="1" applyBorder="1" applyAlignment="1">
      <alignment horizontal="center" vertical="center"/>
    </xf>
    <xf numFmtId="16" fontId="21" fillId="45" borderId="19" xfId="0" applyNumberFormat="1" applyFont="1" applyFill="1" applyBorder="1" applyAlignment="1">
      <alignment horizontal="center" vertical="center"/>
    </xf>
    <xf numFmtId="16" fontId="21" fillId="44" borderId="20" xfId="0" applyNumberFormat="1" applyFont="1" applyFill="1" applyBorder="1" applyAlignment="1">
      <alignment horizontal="center" vertical="center"/>
    </xf>
    <xf numFmtId="43" fontId="21" fillId="45" borderId="14" xfId="0" applyNumberFormat="1" applyFont="1" applyFill="1" applyBorder="1" applyAlignment="1">
      <alignment horizontal="center" vertical="center"/>
    </xf>
    <xf numFmtId="166" fontId="44" fillId="46" borderId="19" xfId="0" applyNumberFormat="1" applyFont="1" applyFill="1" applyBorder="1" applyAlignment="1">
      <alignment horizontal="left" vertical="center" indent="1"/>
    </xf>
    <xf numFmtId="166" fontId="44" fillId="46" borderId="20" xfId="0" quotePrefix="1" applyNumberFormat="1" applyFont="1" applyFill="1" applyBorder="1" applyAlignment="1">
      <alignment horizontal="center" vertical="center"/>
    </xf>
    <xf numFmtId="38" fontId="44" fillId="46" borderId="19" xfId="0" applyNumberFormat="1" applyFont="1" applyFill="1" applyBorder="1" applyAlignment="1">
      <alignment horizontal="left" vertical="center" indent="1"/>
    </xf>
    <xf numFmtId="38" fontId="44" fillId="46" borderId="20" xfId="0" quotePrefix="1" applyNumberFormat="1" applyFont="1" applyFill="1" applyBorder="1" applyAlignment="1">
      <alignment horizontal="center" vertical="center"/>
    </xf>
    <xf numFmtId="0" fontId="21" fillId="39" borderId="19" xfId="0" applyFont="1" applyFill="1" applyBorder="1" applyAlignment="1">
      <alignment horizontal="left" vertical="center" indent="1"/>
    </xf>
    <xf numFmtId="49" fontId="21" fillId="39" borderId="20" xfId="0" quotePrefix="1" applyNumberFormat="1" applyFont="1" applyFill="1" applyBorder="1" applyAlignment="1">
      <alignment horizontal="center" vertical="center"/>
    </xf>
    <xf numFmtId="0" fontId="21" fillId="39" borderId="20" xfId="0" applyFont="1" applyFill="1" applyBorder="1" applyAlignment="1">
      <alignment horizontal="center" vertical="center"/>
    </xf>
    <xf numFmtId="16" fontId="43" fillId="39" borderId="20" xfId="0" applyNumberFormat="1" applyFont="1" applyFill="1" applyBorder="1" applyAlignment="1">
      <alignment horizontal="center" vertical="center"/>
    </xf>
    <xf numFmtId="16" fontId="21" fillId="39" borderId="20" xfId="0" applyNumberFormat="1" applyFont="1" applyFill="1" applyBorder="1" applyAlignment="1">
      <alignment horizontal="center" vertical="center"/>
    </xf>
    <xf numFmtId="0" fontId="21" fillId="0" borderId="19" xfId="0" applyFont="1" applyBorder="1" applyAlignment="1">
      <alignment horizontal="left" vertical="center" indent="1"/>
    </xf>
    <xf numFmtId="166" fontId="21" fillId="38" borderId="32" xfId="0" quotePrefix="1" applyNumberFormat="1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16" fontId="21" fillId="0" borderId="20" xfId="0" applyNumberFormat="1" applyFont="1" applyBorder="1" applyAlignment="1">
      <alignment horizontal="center" vertical="center"/>
    </xf>
    <xf numFmtId="38" fontId="21" fillId="40" borderId="32" xfId="0" quotePrefix="1" applyNumberFormat="1" applyFont="1" applyFill="1" applyBorder="1" applyAlignment="1">
      <alignment horizontal="center" vertical="center"/>
    </xf>
    <xf numFmtId="38" fontId="21" fillId="38" borderId="32" xfId="0" quotePrefix="1" applyNumberFormat="1" applyFont="1" applyFill="1" applyBorder="1" applyAlignment="1">
      <alignment horizontal="center" vertical="center"/>
    </xf>
    <xf numFmtId="16" fontId="43" fillId="0" borderId="20" xfId="0" applyNumberFormat="1" applyFont="1" applyBorder="1" applyAlignment="1">
      <alignment horizontal="center" vertical="center"/>
    </xf>
    <xf numFmtId="49" fontId="21" fillId="0" borderId="20" xfId="0" quotePrefix="1" applyNumberFormat="1" applyFont="1" applyBorder="1" applyAlignment="1">
      <alignment horizontal="center" vertical="center"/>
    </xf>
    <xf numFmtId="0" fontId="40" fillId="34" borderId="14" xfId="0" quotePrefix="1" applyNumberFormat="1" applyFont="1" applyFill="1" applyBorder="1" applyAlignment="1">
      <alignment horizontal="center" vertical="center"/>
    </xf>
    <xf numFmtId="0" fontId="25" fillId="0" borderId="0" xfId="0" applyFont="1"/>
    <xf numFmtId="43" fontId="44" fillId="45" borderId="19" xfId="0" applyNumberFormat="1" applyFont="1" applyFill="1" applyBorder="1" applyAlignment="1">
      <alignment horizontal="left" vertical="center" indent="1"/>
    </xf>
    <xf numFmtId="166" fontId="44" fillId="45" borderId="14" xfId="0" quotePrefix="1" applyNumberFormat="1" applyFont="1" applyFill="1" applyBorder="1" applyAlignment="1">
      <alignment horizontal="center" vertical="center"/>
    </xf>
    <xf numFmtId="0" fontId="44" fillId="45" borderId="24" xfId="0" applyFont="1" applyFill="1" applyBorder="1" applyAlignment="1">
      <alignment horizontal="center" vertical="center"/>
    </xf>
    <xf numFmtId="16" fontId="44" fillId="45" borderId="19" xfId="0" applyNumberFormat="1" applyFont="1" applyFill="1" applyBorder="1" applyAlignment="1">
      <alignment horizontal="center" vertical="center"/>
    </xf>
    <xf numFmtId="0" fontId="44" fillId="45" borderId="20" xfId="0" applyFont="1" applyFill="1" applyBorder="1" applyAlignment="1">
      <alignment horizontal="center" vertical="center"/>
    </xf>
    <xf numFmtId="16" fontId="44" fillId="45" borderId="20" xfId="0" applyNumberFormat="1" applyFont="1" applyFill="1" applyBorder="1" applyAlignment="1">
      <alignment horizontal="center" vertical="center"/>
    </xf>
    <xf numFmtId="49" fontId="44" fillId="45" borderId="20" xfId="0" quotePrefix="1" applyNumberFormat="1" applyFont="1" applyFill="1" applyBorder="1" applyAlignment="1">
      <alignment horizontal="center" vertical="center"/>
    </xf>
    <xf numFmtId="43" fontId="44" fillId="45" borderId="14" xfId="0" applyNumberFormat="1" applyFont="1" applyFill="1" applyBorder="1" applyAlignment="1">
      <alignment horizontal="center" vertical="center"/>
    </xf>
    <xf numFmtId="16" fontId="45" fillId="45" borderId="19" xfId="0" applyNumberFormat="1" applyFont="1" applyFill="1" applyBorder="1" applyAlignment="1">
      <alignment horizontal="center" vertical="center"/>
    </xf>
    <xf numFmtId="0" fontId="25" fillId="0" borderId="0" xfId="0" applyFont="1"/>
    <xf numFmtId="0" fontId="46" fillId="34" borderId="19" xfId="0" applyFont="1" applyFill="1" applyBorder="1" applyAlignment="1">
      <alignment horizontal="left" vertical="center"/>
    </xf>
    <xf numFmtId="0" fontId="25" fillId="0" borderId="0" xfId="0" applyFont="1"/>
    <xf numFmtId="166" fontId="44" fillId="43" borderId="19" xfId="0" applyNumberFormat="1" applyFont="1" applyFill="1" applyBorder="1" applyAlignment="1">
      <alignment horizontal="left" vertical="center" indent="1"/>
    </xf>
    <xf numFmtId="166" fontId="44" fillId="43" borderId="20" xfId="0" quotePrefix="1" applyNumberFormat="1" applyFont="1" applyFill="1" applyBorder="1" applyAlignment="1">
      <alignment horizontal="center" vertical="center"/>
    </xf>
    <xf numFmtId="0" fontId="46" fillId="34" borderId="14" xfId="0" quotePrefix="1" applyNumberFormat="1" applyFont="1" applyFill="1" applyBorder="1" applyAlignment="1">
      <alignment horizontal="center" vertical="center"/>
    </xf>
    <xf numFmtId="0" fontId="25" fillId="0" borderId="0" xfId="0" applyFont="1"/>
    <xf numFmtId="166" fontId="21" fillId="43" borderId="19" xfId="0" applyNumberFormat="1" applyFont="1" applyFill="1" applyBorder="1" applyAlignment="1">
      <alignment horizontal="left" vertical="center" indent="1"/>
    </xf>
    <xf numFmtId="166" fontId="21" fillId="43" borderId="20" xfId="0" quotePrefix="1" applyNumberFormat="1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39" borderId="20" xfId="0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43" fontId="48" fillId="34" borderId="20" xfId="0" applyNumberFormat="1" applyFont="1" applyFill="1" applyBorder="1" applyAlignment="1">
      <alignment horizontal="center" vertical="center"/>
    </xf>
    <xf numFmtId="0" fontId="48" fillId="0" borderId="20" xfId="0" applyFont="1" applyBorder="1" applyAlignment="1">
      <alignment horizontal="center" vertical="center"/>
    </xf>
    <xf numFmtId="0" fontId="48" fillId="34" borderId="20" xfId="0" applyFont="1" applyFill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34" borderId="24" xfId="0" applyFont="1" applyFill="1" applyBorder="1" applyAlignment="1">
      <alignment horizontal="center" vertical="center"/>
    </xf>
    <xf numFmtId="0" fontId="49" fillId="0" borderId="20" xfId="0" applyFont="1" applyBorder="1" applyAlignment="1">
      <alignment horizontal="center" vertical="center"/>
    </xf>
    <xf numFmtId="0" fontId="49" fillId="39" borderId="20" xfId="0" applyFont="1" applyFill="1" applyBorder="1" applyAlignment="1">
      <alignment horizontal="center" vertical="center"/>
    </xf>
    <xf numFmtId="0" fontId="40" fillId="43" borderId="19" xfId="0" applyFont="1" applyFill="1" applyBorder="1" applyAlignment="1">
      <alignment horizontal="left" vertical="center"/>
    </xf>
    <xf numFmtId="166" fontId="40" fillId="43" borderId="14" xfId="0" quotePrefix="1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25" xfId="0" applyFont="1" applyBorder="1"/>
    <xf numFmtId="0" fontId="2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4" fillId="37" borderId="27" xfId="0" applyFont="1" applyFill="1" applyBorder="1" applyAlignment="1">
      <alignment horizontal="center" vertical="center"/>
    </xf>
    <xf numFmtId="0" fontId="24" fillId="37" borderId="16" xfId="0" applyFont="1" applyFill="1" applyBorder="1" applyAlignment="1">
      <alignment horizontal="center" vertical="center"/>
    </xf>
    <xf numFmtId="0" fontId="24" fillId="37" borderId="28" xfId="0" applyFont="1" applyFill="1" applyBorder="1" applyAlignment="1">
      <alignment horizontal="center" vertical="center" wrapText="1"/>
    </xf>
    <xf numFmtId="0" fontId="24" fillId="37" borderId="15" xfId="0" applyFont="1" applyFill="1" applyBorder="1" applyAlignment="1">
      <alignment horizontal="center" vertical="center" wrapText="1"/>
    </xf>
    <xf numFmtId="0" fontId="24" fillId="37" borderId="29" xfId="0" applyFont="1" applyFill="1" applyBorder="1" applyAlignment="1">
      <alignment horizontal="center" vertical="center" wrapText="1"/>
    </xf>
    <xf numFmtId="0" fontId="24" fillId="37" borderId="17" xfId="0" applyFont="1" applyFill="1" applyBorder="1" applyAlignment="1">
      <alignment horizontal="center" vertical="center" wrapText="1"/>
    </xf>
    <xf numFmtId="0" fontId="24" fillId="35" borderId="27" xfId="0" applyFont="1" applyFill="1" applyBorder="1" applyAlignment="1">
      <alignment horizontal="center" vertical="center"/>
    </xf>
    <xf numFmtId="0" fontId="24" fillId="35" borderId="16" xfId="0" applyFont="1" applyFill="1" applyBorder="1" applyAlignment="1">
      <alignment horizontal="center" vertical="center"/>
    </xf>
    <xf numFmtId="0" fontId="24" fillId="35" borderId="33" xfId="0" applyFont="1" applyFill="1" applyBorder="1" applyAlignment="1">
      <alignment horizontal="center" vertical="center"/>
    </xf>
    <xf numFmtId="0" fontId="24" fillId="35" borderId="28" xfId="0" applyFont="1" applyFill="1" applyBorder="1" applyAlignment="1">
      <alignment horizontal="center" vertical="center" wrapText="1"/>
    </xf>
    <xf numFmtId="0" fontId="24" fillId="35" borderId="15" xfId="0" applyFont="1" applyFill="1" applyBorder="1" applyAlignment="1">
      <alignment horizontal="center" vertical="center" wrapText="1"/>
    </xf>
    <xf numFmtId="0" fontId="24" fillId="35" borderId="29" xfId="0" applyFont="1" applyFill="1" applyBorder="1" applyAlignment="1">
      <alignment horizontal="center" vertical="center" wrapText="1"/>
    </xf>
    <xf numFmtId="0" fontId="24" fillId="35" borderId="17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4" fillId="33" borderId="27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horizontal="center" vertical="center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21" xfId="0" applyFont="1" applyFill="1" applyBorder="1" applyAlignment="1">
      <alignment horizontal="center" vertical="center" wrapText="1"/>
    </xf>
    <xf numFmtId="0" fontId="24" fillId="33" borderId="31" xfId="0" applyFont="1" applyFill="1" applyBorder="1" applyAlignment="1">
      <alignment horizontal="center" vertical="center" wrapText="1"/>
    </xf>
    <xf numFmtId="164" fontId="29" fillId="0" borderId="0" xfId="0" applyNumberFormat="1" applyFont="1" applyAlignment="1">
      <alignment horizontal="center" wrapText="1"/>
    </xf>
    <xf numFmtId="164" fontId="21" fillId="0" borderId="11" xfId="0" applyNumberFormat="1" applyFont="1" applyBorder="1" applyAlignment="1">
      <alignment horizontal="center"/>
    </xf>
    <xf numFmtId="0" fontId="24" fillId="41" borderId="27" xfId="0" applyFont="1" applyFill="1" applyBorder="1" applyAlignment="1">
      <alignment horizontal="center" vertical="center"/>
    </xf>
    <xf numFmtId="0" fontId="24" fillId="41" borderId="16" xfId="0" applyFont="1" applyFill="1" applyBorder="1" applyAlignment="1">
      <alignment horizontal="center" vertical="center"/>
    </xf>
    <xf numFmtId="0" fontId="24" fillId="41" borderId="28" xfId="0" applyFont="1" applyFill="1" applyBorder="1" applyAlignment="1">
      <alignment horizontal="center" vertical="center" wrapText="1"/>
    </xf>
    <xf numFmtId="0" fontId="24" fillId="41" borderId="15" xfId="0" applyFont="1" applyFill="1" applyBorder="1" applyAlignment="1">
      <alignment horizontal="center" vertical="center" wrapText="1"/>
    </xf>
    <xf numFmtId="0" fontId="24" fillId="41" borderId="29" xfId="0" applyFont="1" applyFill="1" applyBorder="1" applyAlignment="1">
      <alignment horizontal="center" vertical="center" wrapText="1"/>
    </xf>
    <xf numFmtId="0" fontId="24" fillId="41" borderId="17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DF6BA"/>
      <color rgb="FFFF99CC"/>
      <color rgb="FFFF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8DEC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8DEC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javascript:top.document.location=%22javascript:loadpage('rates_request','rates%20request','&amp;loc=mexico')%22;" TargetMode="External"/><Relationship Id="rId7" Type="http://schemas.openxmlformats.org/officeDocument/2006/relationships/image" Target="../media/image5.png"/><Relationship Id="rId12" Type="http://schemas.openxmlformats.org/officeDocument/2006/relationships/image" Target="../media/image1.png"/><Relationship Id="rId2" Type="http://schemas.openxmlformats.org/officeDocument/2006/relationships/image" Target="../media/image2.jpg"/><Relationship Id="rId1" Type="http://schemas.openxmlformats.org/officeDocument/2006/relationships/hyperlink" Target="javascript:top.document.location=%22javascript:loadpage('rates_request','rates%20request','&amp;loc=belize')%22;" TargetMode="External"/><Relationship Id="rId6" Type="http://schemas.openxmlformats.org/officeDocument/2006/relationships/image" Target="../media/image4.jpeg"/><Relationship Id="rId11" Type="http://schemas.openxmlformats.org/officeDocument/2006/relationships/hyperlink" Target="2018MARwckor.pdf" TargetMode="External"/><Relationship Id="rId5" Type="http://schemas.openxmlformats.org/officeDocument/2006/relationships/hyperlink" Target="javascript:top.document.location=%22javascript:loadpage('rates_request','rates%20request','&amp;loc=honduras')%22;" TargetMode="External"/><Relationship Id="rId10" Type="http://schemas.openxmlformats.org/officeDocument/2006/relationships/image" Target="../media/image7.tiff"/><Relationship Id="rId4" Type="http://schemas.openxmlformats.org/officeDocument/2006/relationships/image" Target="../media/image3.jpeg"/><Relationship Id="rId9" Type="http://schemas.openxmlformats.org/officeDocument/2006/relationships/hyperlink" Target="2018mar.pdf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8FEB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8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8FEB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8JAN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8.jp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8JAN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8NOV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8Nov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8Oct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8Oct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8Sep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8SEP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8AUG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8AUG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8JUL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8JUL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8JUN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8JUN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g"/><Relationship Id="rId7" Type="http://schemas.openxmlformats.org/officeDocument/2006/relationships/image" Target="../media/image4.jpeg"/><Relationship Id="rId12" Type="http://schemas.openxmlformats.org/officeDocument/2006/relationships/hyperlink" Target="2018MAYwckor.pdf" TargetMode="External"/><Relationship Id="rId2" Type="http://schemas.openxmlformats.org/officeDocument/2006/relationships/hyperlink" Target="javascript:top.document.location=%22javascript:loadpage('rates_request','rates%20request','&amp;loc=belize')%22;" TargetMode="External"/><Relationship Id="rId1" Type="http://schemas.openxmlformats.org/officeDocument/2006/relationships/image" Target="../media/image1.png"/><Relationship Id="rId6" Type="http://schemas.openxmlformats.org/officeDocument/2006/relationships/hyperlink" Target="javascript:top.document.location=%22javascript:loadpage('rates_request','rates%20request','&amp;loc=honduras')%22;" TargetMode="External"/><Relationship Id="rId11" Type="http://schemas.openxmlformats.org/officeDocument/2006/relationships/image" Target="../media/image7.tiff"/><Relationship Id="rId5" Type="http://schemas.openxmlformats.org/officeDocument/2006/relationships/image" Target="../media/image3.jpeg"/><Relationship Id="rId10" Type="http://schemas.openxmlformats.org/officeDocument/2006/relationships/hyperlink" Target="2018MAY.pdf" TargetMode="External"/><Relationship Id="rId4" Type="http://schemas.openxmlformats.org/officeDocument/2006/relationships/hyperlink" Target="javascript:top.document.location=%22javascript:loadpage('rates_request','rates%20request','&amp;loc=mexico')%22;" TargetMode="External"/><Relationship Id="rId9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hyperlink" Target="javascript:top.document.location=%22javascript:loadpage('rates_request','rates%20request','&amp;loc=mexico')%22;" TargetMode="External"/><Relationship Id="rId7" Type="http://schemas.openxmlformats.org/officeDocument/2006/relationships/image" Target="../media/image5.png"/><Relationship Id="rId12" Type="http://schemas.openxmlformats.org/officeDocument/2006/relationships/image" Target="../media/image1.png"/><Relationship Id="rId2" Type="http://schemas.openxmlformats.org/officeDocument/2006/relationships/image" Target="../media/image2.jpg"/><Relationship Id="rId1" Type="http://schemas.openxmlformats.org/officeDocument/2006/relationships/hyperlink" Target="javascript:top.document.location=%22javascript:loadpage('rates_request','rates%20request','&amp;loc=belize')%22;" TargetMode="External"/><Relationship Id="rId6" Type="http://schemas.openxmlformats.org/officeDocument/2006/relationships/image" Target="../media/image4.jpeg"/><Relationship Id="rId11" Type="http://schemas.openxmlformats.org/officeDocument/2006/relationships/hyperlink" Target="2018APRwckor.pdf" TargetMode="External"/><Relationship Id="rId5" Type="http://schemas.openxmlformats.org/officeDocument/2006/relationships/hyperlink" Target="javascript:top.document.location=%22javascript:loadpage('rates_request','rates%20request','&amp;loc=honduras')%22;" TargetMode="External"/><Relationship Id="rId10" Type="http://schemas.openxmlformats.org/officeDocument/2006/relationships/image" Target="../media/image7.tiff"/><Relationship Id="rId4" Type="http://schemas.openxmlformats.org/officeDocument/2006/relationships/image" Target="../media/image3.jpeg"/><Relationship Id="rId9" Type="http://schemas.openxmlformats.org/officeDocument/2006/relationships/hyperlink" Target="2018APR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9443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3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5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2</xdr:row>
      <xdr:rowOff>19050</xdr:rowOff>
    </xdr:from>
    <xdr:ext cx="2429604" cy="1104899"/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" y="542925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2</xdr:row>
      <xdr:rowOff>9525</xdr:rowOff>
    </xdr:from>
    <xdr:ext cx="2257425" cy="1109863"/>
    <xdr:pic>
      <xdr:nvPicPr>
        <xdr:cNvPr id="2" name="Picture 1" descr="logo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33400"/>
          <a:ext cx="2257425" cy="1109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9443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9443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9443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9443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9443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6583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9443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46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58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2</xdr:row>
      <xdr:rowOff>9525</xdr:rowOff>
    </xdr:from>
    <xdr:ext cx="2429604" cy="1104899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6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2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4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6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27</xdr:row>
      <xdr:rowOff>38100</xdr:rowOff>
    </xdr:from>
    <xdr:ext cx="733425" cy="504825"/>
    <xdr:pic>
      <xdr:nvPicPr>
        <xdr:cNvPr id="3" name="Picture 2" descr="belize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5915025"/>
          <a:ext cx="7334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45</xdr:row>
      <xdr:rowOff>28575</xdr:rowOff>
    </xdr:from>
    <xdr:ext cx="733425" cy="542925"/>
    <xdr:pic>
      <xdr:nvPicPr>
        <xdr:cNvPr id="4" name="Picture 3" descr="honduras">
          <a:hlinkClick xmlns:r="http://schemas.openxmlformats.org/officeDocument/2006/relationships" r:id="rId3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9467850"/>
          <a:ext cx="7334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190500</xdr:colOff>
      <xdr:row>57</xdr:row>
      <xdr:rowOff>19050</xdr:rowOff>
    </xdr:from>
    <xdr:ext cx="733425" cy="552450"/>
    <xdr:pic>
      <xdr:nvPicPr>
        <xdr:cNvPr id="5" name="Picture 4" descr="honduras">
          <a:hlinkClick xmlns:r="http://schemas.openxmlformats.org/officeDocument/2006/relationships" r:id="rId5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753850"/>
          <a:ext cx="7334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619125</xdr:colOff>
      <xdr:row>4</xdr:row>
      <xdr:rowOff>47625</xdr:rowOff>
    </xdr:from>
    <xdr:ext cx="1028700" cy="523875"/>
    <xdr:pic>
      <xdr:nvPicPr>
        <xdr:cNvPr id="6" name="Picture 5" descr="Cayman Fla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1781175"/>
          <a:ext cx="1028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57150</xdr:rowOff>
    </xdr:from>
    <xdr:ext cx="5048250" cy="885825"/>
    <xdr:pic>
      <xdr:nvPicPr>
        <xdr:cNvPr id="7" name="Picture 6" descr="cutoff times for Cayman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667250"/>
          <a:ext cx="50482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561975</xdr:colOff>
      <xdr:row>2</xdr:row>
      <xdr:rowOff>8864</xdr:rowOff>
    </xdr:from>
    <xdr:ext cx="1210204" cy="965700"/>
    <xdr:pic>
      <xdr:nvPicPr>
        <xdr:cNvPr id="8" name="Picture 7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32739"/>
          <a:ext cx="1210204" cy="965700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2</xdr:row>
      <xdr:rowOff>38100</xdr:rowOff>
    </xdr:from>
    <xdr:ext cx="1210204" cy="965700"/>
    <xdr:pic>
      <xdr:nvPicPr>
        <xdr:cNvPr id="9" name="Picture 8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561975"/>
          <a:ext cx="1210204" cy="9657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</xdr:row>
      <xdr:rowOff>9525</xdr:rowOff>
    </xdr:from>
    <xdr:ext cx="2429604" cy="1104899"/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33400"/>
          <a:ext cx="2429604" cy="1104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000080" mc:Ignorable="a14" a14:legacySpreadsheetColorIndex="1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tabSelected="1" topLeftCell="A10" workbookViewId="0">
      <selection sqref="A1:F1"/>
    </sheetView>
  </sheetViews>
  <sheetFormatPr defaultRowHeight="15" x14ac:dyDescent="0.25"/>
  <cols>
    <col min="1" max="1" width="20.42578125" style="59" customWidth="1"/>
    <col min="2" max="2" width="7.140625" style="59" customWidth="1"/>
    <col min="3" max="3" width="12.85546875" style="59" customWidth="1"/>
    <col min="4" max="4" width="12.140625" style="59" customWidth="1"/>
    <col min="5" max="5" width="11.42578125" style="59" customWidth="1"/>
    <col min="6" max="6" width="14.28515625" style="59" customWidth="1"/>
    <col min="7" max="7" width="3" style="59" customWidth="1"/>
    <col min="8" max="16384" width="9.140625" style="59"/>
  </cols>
  <sheetData>
    <row r="1" spans="1:11" ht="26.25" x14ac:dyDescent="0.4">
      <c r="A1" s="287">
        <v>43435</v>
      </c>
      <c r="B1" s="287"/>
      <c r="C1" s="287"/>
      <c r="D1" s="287"/>
      <c r="E1" s="287"/>
      <c r="F1" s="287"/>
    </row>
    <row r="2" spans="1:11" ht="15" customHeight="1" x14ac:dyDescent="0.25">
      <c r="C2" s="105" t="s">
        <v>62</v>
      </c>
      <c r="D2" s="106">
        <f ca="1">NOW()</f>
        <v>43488.392459027775</v>
      </c>
      <c r="E2" s="38"/>
      <c r="F2" s="38"/>
    </row>
    <row r="3" spans="1:11" ht="90" customHeight="1" x14ac:dyDescent="0.25">
      <c r="A3" s="58"/>
      <c r="B3" s="58"/>
      <c r="C3" s="58"/>
      <c r="D3" s="20" t="s">
        <v>33</v>
      </c>
      <c r="F3" s="20" t="s">
        <v>34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88"/>
      <c r="B5" s="288"/>
      <c r="C5" s="288"/>
      <c r="D5" s="288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61"/>
    </row>
    <row r="7" spans="1:11" ht="18.75" customHeight="1" x14ac:dyDescent="0.25">
      <c r="A7" s="263" t="s">
        <v>0</v>
      </c>
      <c r="B7" s="264"/>
      <c r="C7" s="265" t="s">
        <v>1</v>
      </c>
      <c r="D7" s="266"/>
      <c r="E7" s="11"/>
      <c r="F7" s="262"/>
    </row>
    <row r="8" spans="1:11" ht="15" customHeight="1" x14ac:dyDescent="0.25">
      <c r="A8" s="289" t="s">
        <v>2</v>
      </c>
      <c r="B8" s="289" t="s">
        <v>3</v>
      </c>
      <c r="C8" s="291" t="s">
        <v>4</v>
      </c>
      <c r="D8" s="292"/>
      <c r="E8" s="293" t="s">
        <v>5</v>
      </c>
      <c r="F8" s="294"/>
    </row>
    <row r="9" spans="1:11" ht="15" customHeight="1" thickBot="1" x14ac:dyDescent="0.3">
      <c r="A9" s="290"/>
      <c r="B9" s="290"/>
      <c r="C9" s="52" t="s">
        <v>6</v>
      </c>
      <c r="D9" s="52" t="s">
        <v>7</v>
      </c>
      <c r="E9" s="52" t="s">
        <v>6</v>
      </c>
      <c r="F9" s="52" t="s">
        <v>7</v>
      </c>
    </row>
    <row r="10" spans="1:11" ht="15" customHeight="1" thickTop="1" x14ac:dyDescent="0.25">
      <c r="A10" s="218" t="s">
        <v>118</v>
      </c>
      <c r="B10" s="225" t="s">
        <v>137</v>
      </c>
      <c r="C10" s="220" t="s">
        <v>13</v>
      </c>
      <c r="D10" s="224">
        <v>43437</v>
      </c>
      <c r="E10" s="220" t="s">
        <v>10</v>
      </c>
      <c r="F10" s="221">
        <f>D10+2</f>
        <v>43439</v>
      </c>
      <c r="I10" s="43"/>
      <c r="J10" s="44"/>
      <c r="K10" s="45"/>
    </row>
    <row r="11" spans="1:11" ht="15" customHeight="1" x14ac:dyDescent="0.25">
      <c r="A11" s="213" t="s">
        <v>117</v>
      </c>
      <c r="B11" s="214" t="s">
        <v>104</v>
      </c>
      <c r="C11" s="215" t="s">
        <v>10</v>
      </c>
      <c r="D11" s="216">
        <f>D10+3</f>
        <v>43440</v>
      </c>
      <c r="E11" s="215" t="s">
        <v>12</v>
      </c>
      <c r="F11" s="217">
        <f>D11+2</f>
        <v>43442</v>
      </c>
      <c r="I11" s="43"/>
      <c r="J11" s="44"/>
      <c r="K11" s="45"/>
    </row>
    <row r="12" spans="1:11" ht="15" customHeight="1" x14ac:dyDescent="0.25">
      <c r="A12" s="218" t="s">
        <v>41</v>
      </c>
      <c r="B12" s="219" t="s">
        <v>65</v>
      </c>
      <c r="C12" s="220" t="s">
        <v>13</v>
      </c>
      <c r="D12" s="221">
        <f>D10+7</f>
        <v>43444</v>
      </c>
      <c r="E12" s="220" t="s">
        <v>14</v>
      </c>
      <c r="F12" s="221">
        <f>D12+2</f>
        <v>43446</v>
      </c>
      <c r="I12" s="46"/>
      <c r="J12" s="44"/>
      <c r="K12" s="45"/>
    </row>
    <row r="13" spans="1:11" ht="15" customHeight="1" x14ac:dyDescent="0.25">
      <c r="A13" s="213" t="s">
        <v>117</v>
      </c>
      <c r="B13" s="222">
        <v>513</v>
      </c>
      <c r="C13" s="215" t="s">
        <v>10</v>
      </c>
      <c r="D13" s="217">
        <f>D11+7</f>
        <v>43447</v>
      </c>
      <c r="E13" s="215" t="s">
        <v>12</v>
      </c>
      <c r="F13" s="217">
        <f t="shared" ref="F13:F19" si="0">D13+2</f>
        <v>43449</v>
      </c>
      <c r="I13" s="46"/>
      <c r="J13" s="44"/>
      <c r="K13" s="45"/>
    </row>
    <row r="14" spans="1:11" ht="12.75" customHeight="1" x14ac:dyDescent="0.25">
      <c r="A14" s="218" t="s">
        <v>32</v>
      </c>
      <c r="B14" s="219">
        <v>101</v>
      </c>
      <c r="C14" s="220" t="s">
        <v>13</v>
      </c>
      <c r="D14" s="221">
        <f>D12+7</f>
        <v>43451</v>
      </c>
      <c r="E14" s="220" t="s">
        <v>14</v>
      </c>
      <c r="F14" s="221">
        <f t="shared" si="0"/>
        <v>43453</v>
      </c>
      <c r="I14" s="46"/>
      <c r="J14" s="44"/>
      <c r="K14" s="45"/>
    </row>
    <row r="15" spans="1:11" ht="15" customHeight="1" x14ac:dyDescent="0.25">
      <c r="A15" s="213" t="s">
        <v>117</v>
      </c>
      <c r="B15" s="222">
        <v>514</v>
      </c>
      <c r="C15" s="215" t="s">
        <v>10</v>
      </c>
      <c r="D15" s="217">
        <f t="shared" ref="D15:D19" si="1">D13+7</f>
        <v>43454</v>
      </c>
      <c r="E15" s="215" t="s">
        <v>12</v>
      </c>
      <c r="F15" s="217">
        <f t="shared" si="0"/>
        <v>43456</v>
      </c>
      <c r="I15" s="46"/>
      <c r="J15" s="44"/>
      <c r="K15" s="45"/>
    </row>
    <row r="16" spans="1:11" ht="15" customHeight="1" x14ac:dyDescent="0.25">
      <c r="A16" s="218" t="s">
        <v>143</v>
      </c>
      <c r="B16" s="223">
        <v>527</v>
      </c>
      <c r="C16" s="220" t="s">
        <v>13</v>
      </c>
      <c r="D16" s="221">
        <f>D14+7</f>
        <v>43458</v>
      </c>
      <c r="E16" s="220" t="s">
        <v>14</v>
      </c>
      <c r="F16" s="221">
        <f t="shared" si="0"/>
        <v>43460</v>
      </c>
      <c r="I16" s="46"/>
      <c r="J16" s="44"/>
      <c r="K16" s="45"/>
    </row>
    <row r="17" spans="1:11" ht="15" customHeight="1" x14ac:dyDescent="0.25">
      <c r="A17" s="213" t="s">
        <v>117</v>
      </c>
      <c r="B17" s="222">
        <v>515</v>
      </c>
      <c r="C17" s="215" t="s">
        <v>10</v>
      </c>
      <c r="D17" s="217">
        <f t="shared" si="1"/>
        <v>43461</v>
      </c>
      <c r="E17" s="215" t="s">
        <v>12</v>
      </c>
      <c r="F17" s="217">
        <f>D17+2</f>
        <v>43463</v>
      </c>
      <c r="I17" s="46"/>
      <c r="J17" s="44"/>
      <c r="K17" s="45"/>
    </row>
    <row r="18" spans="1:11" ht="15" customHeight="1" x14ac:dyDescent="0.25">
      <c r="A18" s="218" t="s">
        <v>143</v>
      </c>
      <c r="B18" s="219">
        <v>528</v>
      </c>
      <c r="C18" s="220" t="s">
        <v>13</v>
      </c>
      <c r="D18" s="221">
        <f>D16+7</f>
        <v>43465</v>
      </c>
      <c r="E18" s="220" t="s">
        <v>14</v>
      </c>
      <c r="F18" s="221">
        <f t="shared" si="0"/>
        <v>43467</v>
      </c>
      <c r="I18" s="46"/>
      <c r="J18" s="44"/>
      <c r="K18" s="45"/>
    </row>
    <row r="19" spans="1:11" ht="15" customHeight="1" x14ac:dyDescent="0.25">
      <c r="A19" s="213" t="s">
        <v>117</v>
      </c>
      <c r="B19" s="222">
        <v>516</v>
      </c>
      <c r="C19" s="215" t="s">
        <v>10</v>
      </c>
      <c r="D19" s="217">
        <f t="shared" si="1"/>
        <v>43468</v>
      </c>
      <c r="E19" s="215" t="s">
        <v>12</v>
      </c>
      <c r="F19" s="217">
        <f t="shared" si="0"/>
        <v>43470</v>
      </c>
      <c r="I19" s="46"/>
      <c r="J19" s="44"/>
      <c r="K19" s="45"/>
    </row>
    <row r="20" spans="1:11" ht="9" customHeight="1" x14ac:dyDescent="0.25">
      <c r="A20" s="16"/>
      <c r="B20" s="16"/>
      <c r="C20" s="16"/>
      <c r="D20" s="16"/>
      <c r="E20" s="17"/>
      <c r="F20" s="18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243"/>
      <c r="B26" s="19"/>
      <c r="C26" s="20"/>
      <c r="D26" s="21"/>
      <c r="E26" s="20"/>
      <c r="F26" s="21"/>
    </row>
    <row r="27" spans="1:11" ht="7.5" customHeight="1" x14ac:dyDescent="0.25">
      <c r="A27" s="243"/>
      <c r="B27" s="19"/>
      <c r="C27" s="20"/>
      <c r="D27" s="21"/>
      <c r="E27" s="20"/>
      <c r="F27" s="21"/>
    </row>
    <row r="28" spans="1:11" ht="29.25" customHeight="1" x14ac:dyDescent="0.25">
      <c r="A28" s="7"/>
      <c r="B28" s="7"/>
      <c r="C28" s="7"/>
      <c r="D28" s="9"/>
      <c r="E28" s="22"/>
      <c r="F28" s="261"/>
    </row>
    <row r="29" spans="1:11" ht="18.75" customHeight="1" x14ac:dyDescent="0.25">
      <c r="A29" s="263" t="s">
        <v>0</v>
      </c>
      <c r="B29" s="264"/>
      <c r="C29" s="280" t="s">
        <v>15</v>
      </c>
      <c r="D29" s="281"/>
      <c r="E29" s="11"/>
      <c r="F29" s="262"/>
    </row>
    <row r="30" spans="1:11" ht="15" customHeight="1" x14ac:dyDescent="0.25">
      <c r="A30" s="282" t="s">
        <v>2</v>
      </c>
      <c r="B30" s="282" t="s">
        <v>3</v>
      </c>
      <c r="C30" s="284" t="s">
        <v>46</v>
      </c>
      <c r="D30" s="285"/>
      <c r="E30" s="286" t="s">
        <v>16</v>
      </c>
      <c r="F30" s="285"/>
    </row>
    <row r="31" spans="1:11" ht="15" customHeight="1" thickBot="1" x14ac:dyDescent="0.3">
      <c r="A31" s="283"/>
      <c r="B31" s="283"/>
      <c r="C31" s="23" t="s">
        <v>6</v>
      </c>
      <c r="D31" s="24" t="s">
        <v>7</v>
      </c>
      <c r="E31" s="25" t="s">
        <v>6</v>
      </c>
      <c r="F31" s="25" t="s">
        <v>7</v>
      </c>
    </row>
    <row r="32" spans="1:11" ht="15" customHeight="1" thickTop="1" x14ac:dyDescent="0.25">
      <c r="A32" s="176" t="str">
        <f>A10</f>
        <v>C.Mariner</v>
      </c>
      <c r="B32" s="170" t="str">
        <f>B10</f>
        <v>525</v>
      </c>
      <c r="C32" s="112" t="s">
        <v>109</v>
      </c>
      <c r="D32" s="164">
        <f>D10</f>
        <v>43437</v>
      </c>
      <c r="E32" s="113" t="s">
        <v>17</v>
      </c>
      <c r="F32" s="114">
        <f>D32+4</f>
        <v>43441</v>
      </c>
    </row>
    <row r="33" spans="1:6" ht="15" customHeight="1" x14ac:dyDescent="0.25">
      <c r="A33" s="177" t="s">
        <v>32</v>
      </c>
      <c r="B33" s="174">
        <v>100</v>
      </c>
      <c r="C33" s="168" t="s">
        <v>10</v>
      </c>
      <c r="D33" s="165">
        <f>D11</f>
        <v>43440</v>
      </c>
      <c r="E33" s="157" t="s">
        <v>35</v>
      </c>
      <c r="F33" s="158">
        <f>D33+3</f>
        <v>43443</v>
      </c>
    </row>
    <row r="34" spans="1:6" ht="15" customHeight="1" x14ac:dyDescent="0.25">
      <c r="A34" s="179" t="str">
        <f>A12</f>
        <v>Vantage</v>
      </c>
      <c r="B34" s="172" t="str">
        <f>B12</f>
        <v>062</v>
      </c>
      <c r="C34" s="169" t="str">
        <f>C12</f>
        <v>Monday</v>
      </c>
      <c r="D34" s="166">
        <f>D12</f>
        <v>43444</v>
      </c>
      <c r="E34" s="159" t="s">
        <v>17</v>
      </c>
      <c r="F34" s="160">
        <f>D34+4</f>
        <v>43448</v>
      </c>
    </row>
    <row r="35" spans="1:6" ht="15" customHeight="1" x14ac:dyDescent="0.25">
      <c r="A35" s="177" t="s">
        <v>118</v>
      </c>
      <c r="B35" s="174">
        <v>526</v>
      </c>
      <c r="C35" s="168" t="s">
        <v>10</v>
      </c>
      <c r="D35" s="167">
        <f>D33+7</f>
        <v>43447</v>
      </c>
      <c r="E35" s="157" t="s">
        <v>35</v>
      </c>
      <c r="F35" s="158">
        <f>D35+3</f>
        <v>43450</v>
      </c>
    </row>
    <row r="36" spans="1:6" ht="15" customHeight="1" x14ac:dyDescent="0.25">
      <c r="A36" s="179" t="s">
        <v>26</v>
      </c>
      <c r="B36" s="175" t="s">
        <v>22</v>
      </c>
      <c r="C36" s="169" t="s">
        <v>14</v>
      </c>
      <c r="D36" s="166">
        <v>43453</v>
      </c>
      <c r="E36" s="161" t="s">
        <v>145</v>
      </c>
      <c r="F36" s="162">
        <f>D36+3</f>
        <v>43456</v>
      </c>
    </row>
    <row r="37" spans="1:6" ht="15" customHeight="1" x14ac:dyDescent="0.25">
      <c r="A37" s="257" t="s">
        <v>144</v>
      </c>
      <c r="B37" s="258" t="s">
        <v>146</v>
      </c>
      <c r="C37" s="168" t="s">
        <v>10</v>
      </c>
      <c r="D37" s="167">
        <f>D35+7</f>
        <v>43454</v>
      </c>
      <c r="E37" s="157" t="s">
        <v>35</v>
      </c>
      <c r="F37" s="158">
        <f>D37+3</f>
        <v>43457</v>
      </c>
    </row>
    <row r="38" spans="1:6" ht="15" customHeight="1" x14ac:dyDescent="0.25">
      <c r="A38" s="179" t="s">
        <v>26</v>
      </c>
      <c r="B38" s="175" t="s">
        <v>22</v>
      </c>
      <c r="C38" s="169" t="s">
        <v>13</v>
      </c>
      <c r="D38" s="166">
        <f>D16</f>
        <v>43458</v>
      </c>
      <c r="E38" s="163" t="s">
        <v>17</v>
      </c>
      <c r="F38" s="160">
        <f>D38+4</f>
        <v>43462</v>
      </c>
    </row>
    <row r="39" spans="1:6" ht="15" customHeight="1" x14ac:dyDescent="0.25">
      <c r="A39" s="177" t="s">
        <v>142</v>
      </c>
      <c r="B39" s="174">
        <v>102</v>
      </c>
      <c r="C39" s="168" t="s">
        <v>10</v>
      </c>
      <c r="D39" s="167">
        <f>D37+7</f>
        <v>43461</v>
      </c>
      <c r="E39" s="157" t="s">
        <v>35</v>
      </c>
      <c r="F39" s="158">
        <f>D39+3</f>
        <v>43464</v>
      </c>
    </row>
    <row r="40" spans="1:6" ht="15" customHeight="1" x14ac:dyDescent="0.25">
      <c r="A40" s="179" t="s">
        <v>26</v>
      </c>
      <c r="B40" s="172" t="s">
        <v>22</v>
      </c>
      <c r="C40" s="169" t="s">
        <v>13</v>
      </c>
      <c r="D40" s="166">
        <f>D18</f>
        <v>43465</v>
      </c>
      <c r="E40" s="161" t="s">
        <v>17</v>
      </c>
      <c r="F40" s="162">
        <f>D40+4</f>
        <v>43469</v>
      </c>
    </row>
    <row r="41" spans="1:6" ht="15" customHeight="1" x14ac:dyDescent="0.25">
      <c r="A41" s="177" t="s">
        <v>41</v>
      </c>
      <c r="B41" s="174" t="s">
        <v>66</v>
      </c>
      <c r="C41" s="168" t="s">
        <v>10</v>
      </c>
      <c r="D41" s="167">
        <f>D39+7</f>
        <v>43468</v>
      </c>
      <c r="E41" s="157" t="s">
        <v>35</v>
      </c>
      <c r="F41" s="158">
        <f>D41+3</f>
        <v>43471</v>
      </c>
    </row>
    <row r="42" spans="1:6" ht="15" customHeight="1" x14ac:dyDescent="0.25">
      <c r="A42" s="154"/>
      <c r="B42" s="151"/>
      <c r="C42" s="152"/>
      <c r="D42" s="153"/>
      <c r="E42" s="152"/>
      <c r="F42" s="153"/>
    </row>
    <row r="43" spans="1:6" ht="15" customHeight="1" x14ac:dyDescent="0.25">
      <c r="A43" s="260" t="s">
        <v>36</v>
      </c>
      <c r="B43" s="260"/>
      <c r="C43" s="260"/>
      <c r="D43" s="260"/>
      <c r="E43" s="260"/>
      <c r="F43" s="2"/>
    </row>
    <row r="44" spans="1:6" ht="15" customHeight="1" x14ac:dyDescent="0.25">
      <c r="A44" s="259" t="s">
        <v>25</v>
      </c>
      <c r="B44" s="259"/>
      <c r="C44" s="259"/>
      <c r="D44" s="259"/>
      <c r="E44" s="259"/>
      <c r="F44" s="2"/>
    </row>
    <row r="45" spans="1:6" x14ac:dyDescent="0.25">
      <c r="A45" s="243"/>
      <c r="B45" s="19"/>
      <c r="C45" s="20"/>
      <c r="D45" s="21"/>
      <c r="E45" s="20"/>
      <c r="F45" s="21"/>
    </row>
    <row r="46" spans="1:6" ht="7.5" customHeight="1" x14ac:dyDescent="0.25">
      <c r="A46" s="2"/>
      <c r="B46" s="19"/>
      <c r="C46" s="20"/>
      <c r="D46" s="21"/>
      <c r="E46" s="20"/>
      <c r="F46" s="21"/>
    </row>
    <row r="47" spans="1:6" ht="26.25" customHeight="1" x14ac:dyDescent="0.25">
      <c r="A47" s="7"/>
      <c r="B47" s="8"/>
      <c r="C47" s="9"/>
      <c r="D47" s="10"/>
      <c r="E47" s="9"/>
      <c r="F47" s="261"/>
    </row>
    <row r="48" spans="1:6" ht="18.75" customHeight="1" x14ac:dyDescent="0.25">
      <c r="A48" s="263" t="s">
        <v>0</v>
      </c>
      <c r="B48" s="264"/>
      <c r="C48" s="265" t="s">
        <v>18</v>
      </c>
      <c r="D48" s="266"/>
      <c r="E48" s="11"/>
      <c r="F48" s="262"/>
    </row>
    <row r="49" spans="1:6" ht="15" customHeight="1" x14ac:dyDescent="0.25">
      <c r="A49" s="273" t="s">
        <v>2</v>
      </c>
      <c r="B49" s="273" t="s">
        <v>3</v>
      </c>
      <c r="C49" s="276" t="s">
        <v>4</v>
      </c>
      <c r="D49" s="277"/>
      <c r="E49" s="278" t="s">
        <v>19</v>
      </c>
      <c r="F49" s="279"/>
    </row>
    <row r="50" spans="1:6" ht="15" customHeight="1" thickBot="1" x14ac:dyDescent="0.3">
      <c r="A50" s="274"/>
      <c r="B50" s="275"/>
      <c r="C50" s="31" t="s">
        <v>6</v>
      </c>
      <c r="D50" s="31" t="s">
        <v>7</v>
      </c>
      <c r="E50" s="31" t="s">
        <v>6</v>
      </c>
      <c r="F50" s="31" t="s">
        <v>7</v>
      </c>
    </row>
    <row r="51" spans="1:6" ht="15" customHeight="1" thickTop="1" x14ac:dyDescent="0.25">
      <c r="A51" s="180" t="str">
        <f>A33</f>
        <v>Vanquish</v>
      </c>
      <c r="B51" s="181">
        <f>B33</f>
        <v>100</v>
      </c>
      <c r="C51" s="182" t="str">
        <f>C33</f>
        <v>Thursday</v>
      </c>
      <c r="D51" s="183">
        <f>D33</f>
        <v>43440</v>
      </c>
      <c r="E51" s="184" t="s">
        <v>9</v>
      </c>
      <c r="F51" s="185">
        <f>D51+5</f>
        <v>43445</v>
      </c>
    </row>
    <row r="52" spans="1:6" ht="15" customHeight="1" x14ac:dyDescent="0.25">
      <c r="A52" s="186" t="str">
        <f>A35</f>
        <v>C.Mariner</v>
      </c>
      <c r="B52" s="187">
        <f>B35</f>
        <v>526</v>
      </c>
      <c r="C52" s="188" t="str">
        <f>C35</f>
        <v>Thursday</v>
      </c>
      <c r="D52" s="189">
        <f>D35</f>
        <v>43447</v>
      </c>
      <c r="E52" s="188" t="s">
        <v>9</v>
      </c>
      <c r="F52" s="189">
        <f t="shared" ref="F52" si="2">D52+5</f>
        <v>43452</v>
      </c>
    </row>
    <row r="53" spans="1:6" ht="15" customHeight="1" x14ac:dyDescent="0.25">
      <c r="A53" s="180" t="str">
        <f>A37</f>
        <v>VANTAGE***</v>
      </c>
      <c r="B53" s="181" t="str">
        <f>B37</f>
        <v>063*</v>
      </c>
      <c r="C53" s="182" t="str">
        <f>C37</f>
        <v>Thursday</v>
      </c>
      <c r="D53" s="190">
        <f>D37</f>
        <v>43454</v>
      </c>
      <c r="E53" s="184" t="s">
        <v>14</v>
      </c>
      <c r="F53" s="185">
        <f>D53+6</f>
        <v>43460</v>
      </c>
    </row>
    <row r="54" spans="1:6" ht="15" customHeight="1" x14ac:dyDescent="0.25">
      <c r="A54" s="186" t="str">
        <f>A39</f>
        <v>Vanquish*</v>
      </c>
      <c r="B54" s="187">
        <f>B39</f>
        <v>102</v>
      </c>
      <c r="C54" s="188" t="str">
        <f>C39</f>
        <v>Thursday</v>
      </c>
      <c r="D54" s="189">
        <f>D39</f>
        <v>43461</v>
      </c>
      <c r="E54" s="188" t="s">
        <v>9</v>
      </c>
      <c r="F54" s="189">
        <f>D54+5</f>
        <v>43466</v>
      </c>
    </row>
    <row r="55" spans="1:6" ht="12.75" customHeight="1" x14ac:dyDescent="0.25">
      <c r="A55" s="180" t="str">
        <f>A41</f>
        <v>Vantage</v>
      </c>
      <c r="B55" s="181" t="str">
        <f>B41</f>
        <v>064</v>
      </c>
      <c r="C55" s="184" t="str">
        <f>C41</f>
        <v>Thursday</v>
      </c>
      <c r="D55" s="191">
        <f>D41</f>
        <v>43468</v>
      </c>
      <c r="E55" s="184" t="s">
        <v>9</v>
      </c>
      <c r="F55" s="185">
        <f>D55+5</f>
        <v>43473</v>
      </c>
    </row>
    <row r="56" spans="1:6" ht="12.75" customHeight="1" x14ac:dyDescent="0.25">
      <c r="A56" s="260" t="s">
        <v>37</v>
      </c>
      <c r="B56" s="260"/>
      <c r="C56" s="260"/>
      <c r="D56" s="260"/>
      <c r="E56" s="260"/>
      <c r="F56" s="2"/>
    </row>
    <row r="57" spans="1:6" ht="12.75" customHeight="1" x14ac:dyDescent="0.25">
      <c r="A57" s="259" t="s">
        <v>25</v>
      </c>
      <c r="B57" s="259"/>
      <c r="C57" s="259"/>
      <c r="D57" s="259"/>
      <c r="E57" s="259"/>
      <c r="F57" s="2"/>
    </row>
    <row r="58" spans="1:6" ht="7.5" customHeight="1" x14ac:dyDescent="0.25">
      <c r="A58" s="243"/>
      <c r="B58" s="243"/>
      <c r="C58" s="243"/>
      <c r="D58" s="243"/>
      <c r="E58" s="243"/>
      <c r="F58" s="2"/>
    </row>
    <row r="59" spans="1:6" ht="26.25" customHeight="1" x14ac:dyDescent="0.25">
      <c r="A59" s="7"/>
      <c r="B59" s="8"/>
      <c r="C59" s="9"/>
      <c r="D59" s="10"/>
      <c r="E59" s="9"/>
      <c r="F59" s="261"/>
    </row>
    <row r="60" spans="1:6" ht="18.75" customHeight="1" x14ac:dyDescent="0.25">
      <c r="A60" s="263" t="s">
        <v>0</v>
      </c>
      <c r="B60" s="264"/>
      <c r="C60" s="265" t="s">
        <v>20</v>
      </c>
      <c r="D60" s="266"/>
      <c r="E60" s="11"/>
      <c r="F60" s="262"/>
    </row>
    <row r="61" spans="1:6" ht="15" customHeight="1" x14ac:dyDescent="0.25">
      <c r="A61" s="267" t="s">
        <v>2</v>
      </c>
      <c r="B61" s="267" t="s">
        <v>3</v>
      </c>
      <c r="C61" s="269" t="s">
        <v>4</v>
      </c>
      <c r="D61" s="270"/>
      <c r="E61" s="271" t="s">
        <v>21</v>
      </c>
      <c r="F61" s="272"/>
    </row>
    <row r="62" spans="1:6" ht="15" customHeight="1" thickBot="1" x14ac:dyDescent="0.3">
      <c r="A62" s="268"/>
      <c r="B62" s="268"/>
      <c r="C62" s="35" t="s">
        <v>6</v>
      </c>
      <c r="D62" s="35" t="s">
        <v>7</v>
      </c>
      <c r="E62" s="35" t="s">
        <v>6</v>
      </c>
      <c r="F62" s="35" t="s">
        <v>7</v>
      </c>
    </row>
    <row r="63" spans="1:6" ht="15" customHeight="1" thickTop="1" x14ac:dyDescent="0.25">
      <c r="A63" s="244" t="str">
        <f>A10</f>
        <v>C.Mariner</v>
      </c>
      <c r="B63" s="245" t="str">
        <f>B10</f>
        <v>525</v>
      </c>
      <c r="C63" s="208" t="str">
        <f>C32</f>
        <v>MONDAY</v>
      </c>
      <c r="D63" s="199">
        <f>D32</f>
        <v>43437</v>
      </c>
      <c r="E63" s="200" t="s">
        <v>17</v>
      </c>
      <c r="F63" s="201">
        <f>D63+4</f>
        <v>43441</v>
      </c>
    </row>
    <row r="64" spans="1:6" ht="15" customHeight="1" x14ac:dyDescent="0.25">
      <c r="A64" s="194" t="str">
        <f>A12</f>
        <v>Vantage</v>
      </c>
      <c r="B64" s="195" t="str">
        <f>B12</f>
        <v>062</v>
      </c>
      <c r="C64" s="202" t="str">
        <f>C12</f>
        <v>Monday</v>
      </c>
      <c r="D64" s="203">
        <f>D12</f>
        <v>43444</v>
      </c>
      <c r="E64" s="202" t="s">
        <v>17</v>
      </c>
      <c r="F64" s="204">
        <f>D64+4</f>
        <v>43448</v>
      </c>
    </row>
    <row r="65" spans="1:7" ht="15" customHeight="1" x14ac:dyDescent="0.25">
      <c r="A65" s="244" t="str">
        <f>A14</f>
        <v>Vanquish</v>
      </c>
      <c r="B65" s="245">
        <f>B14</f>
        <v>101</v>
      </c>
      <c r="C65" s="205" t="s">
        <v>13</v>
      </c>
      <c r="D65" s="206">
        <f>D36</f>
        <v>43453</v>
      </c>
      <c r="E65" s="200" t="s">
        <v>17</v>
      </c>
      <c r="F65" s="201">
        <f t="shared" ref="F65:F67" si="3">D65+4</f>
        <v>43457</v>
      </c>
    </row>
    <row r="66" spans="1:7" ht="15" customHeight="1" x14ac:dyDescent="0.25">
      <c r="A66" s="197" t="s">
        <v>26</v>
      </c>
      <c r="B66" s="198" t="s">
        <v>22</v>
      </c>
      <c r="C66" s="202" t="s">
        <v>13</v>
      </c>
      <c r="D66" s="204">
        <f>D16</f>
        <v>43458</v>
      </c>
      <c r="E66" s="202" t="s">
        <v>17</v>
      </c>
      <c r="F66" s="207">
        <f t="shared" si="3"/>
        <v>43462</v>
      </c>
    </row>
    <row r="67" spans="1:7" ht="15" customHeight="1" x14ac:dyDescent="0.25">
      <c r="A67" s="244" t="str">
        <f>A18</f>
        <v>C.Mariner*</v>
      </c>
      <c r="B67" s="245">
        <f>B18</f>
        <v>528</v>
      </c>
      <c r="C67" s="205" t="s">
        <v>13</v>
      </c>
      <c r="D67" s="206">
        <f>D40</f>
        <v>43465</v>
      </c>
      <c r="E67" s="200" t="s">
        <v>17</v>
      </c>
      <c r="F67" s="201">
        <f t="shared" si="3"/>
        <v>43469</v>
      </c>
    </row>
    <row r="68" spans="1:7" ht="15" customHeight="1" x14ac:dyDescent="0.25">
      <c r="A68" s="40" t="s">
        <v>38</v>
      </c>
      <c r="B68" s="40"/>
      <c r="C68" s="40"/>
      <c r="D68" s="39"/>
      <c r="E68" s="39"/>
      <c r="F68" s="39"/>
      <c r="G68" s="41"/>
    </row>
    <row r="69" spans="1:7" x14ac:dyDescent="0.25">
      <c r="A69" s="259" t="s">
        <v>25</v>
      </c>
      <c r="B69" s="259"/>
      <c r="C69" s="259"/>
      <c r="D69" s="259"/>
      <c r="E69" s="259"/>
      <c r="F69" s="42"/>
    </row>
    <row r="70" spans="1:7" ht="12.75" customHeight="1" x14ac:dyDescent="0.25">
      <c r="A70" s="16"/>
      <c r="B70" s="36"/>
      <c r="C70" s="17"/>
      <c r="D70" s="37"/>
      <c r="E70" s="17"/>
      <c r="F70" s="18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activeCell="A5" sqref="A5:D5"/>
    </sheetView>
  </sheetViews>
  <sheetFormatPr defaultRowHeight="15" x14ac:dyDescent="0.25"/>
  <cols>
    <col min="1" max="1" width="20.42578125" style="59" customWidth="1"/>
    <col min="2" max="2" width="7.140625" style="59" customWidth="1"/>
    <col min="3" max="3" width="12.85546875" style="59" customWidth="1"/>
    <col min="4" max="4" width="12.140625" style="59" customWidth="1"/>
    <col min="5" max="5" width="11.42578125" style="59" customWidth="1"/>
    <col min="6" max="6" width="14.28515625" style="59" customWidth="1"/>
    <col min="7" max="7" width="3" style="59" customWidth="1"/>
    <col min="8" max="16384" width="9.140625" style="59"/>
  </cols>
  <sheetData>
    <row r="1" spans="1:11" ht="26.25" x14ac:dyDescent="0.4">
      <c r="A1" s="287">
        <v>43160</v>
      </c>
      <c r="B1" s="287"/>
      <c r="C1" s="287"/>
      <c r="D1" s="287"/>
      <c r="E1" s="287"/>
      <c r="F1" s="287"/>
    </row>
    <row r="2" spans="1:11" ht="15" customHeight="1" x14ac:dyDescent="0.25">
      <c r="C2" s="105" t="s">
        <v>62</v>
      </c>
      <c r="D2" s="106">
        <f ca="1">NOW()</f>
        <v>43488.392459027775</v>
      </c>
      <c r="E2" s="38"/>
      <c r="F2" s="38"/>
    </row>
    <row r="3" spans="1:11" ht="90" customHeight="1" x14ac:dyDescent="0.25">
      <c r="A3" s="58"/>
      <c r="B3" s="58"/>
      <c r="C3" s="58"/>
      <c r="D3" s="20" t="s">
        <v>33</v>
      </c>
      <c r="F3" s="20" t="s">
        <v>34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88"/>
      <c r="B5" s="288"/>
      <c r="C5" s="288"/>
      <c r="D5" s="288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61"/>
    </row>
    <row r="7" spans="1:11" ht="18.75" customHeight="1" x14ac:dyDescent="0.25">
      <c r="A7" s="263" t="s">
        <v>0</v>
      </c>
      <c r="B7" s="264"/>
      <c r="C7" s="265" t="s">
        <v>1</v>
      </c>
      <c r="D7" s="266"/>
      <c r="E7" s="11"/>
      <c r="F7" s="262"/>
    </row>
    <row r="8" spans="1:11" ht="15" customHeight="1" x14ac:dyDescent="0.25">
      <c r="A8" s="289" t="s">
        <v>2</v>
      </c>
      <c r="B8" s="289" t="s">
        <v>3</v>
      </c>
      <c r="C8" s="291" t="s">
        <v>4</v>
      </c>
      <c r="D8" s="292"/>
      <c r="E8" s="293" t="s">
        <v>5</v>
      </c>
      <c r="F8" s="294"/>
    </row>
    <row r="9" spans="1:11" ht="15" customHeight="1" thickBot="1" x14ac:dyDescent="0.3">
      <c r="A9" s="290"/>
      <c r="B9" s="290"/>
      <c r="C9" s="52" t="s">
        <v>6</v>
      </c>
      <c r="D9" s="52" t="s">
        <v>7</v>
      </c>
      <c r="E9" s="52" t="s">
        <v>6</v>
      </c>
      <c r="F9" s="52" t="s">
        <v>7</v>
      </c>
    </row>
    <row r="10" spans="1:11" ht="15" customHeight="1" thickTop="1" x14ac:dyDescent="0.25">
      <c r="A10" s="115" t="s">
        <v>8</v>
      </c>
      <c r="B10" s="116" t="s">
        <v>78</v>
      </c>
      <c r="C10" s="117" t="s">
        <v>13</v>
      </c>
      <c r="D10" s="118">
        <v>43157</v>
      </c>
      <c r="E10" s="117" t="s">
        <v>14</v>
      </c>
      <c r="F10" s="119">
        <f>D10+2</f>
        <v>43159</v>
      </c>
      <c r="I10" s="43"/>
      <c r="J10" s="44"/>
      <c r="K10" s="45"/>
    </row>
    <row r="11" spans="1:11" ht="15" customHeight="1" x14ac:dyDescent="0.25">
      <c r="A11" s="49" t="s">
        <v>11</v>
      </c>
      <c r="B11" s="78" t="s">
        <v>79</v>
      </c>
      <c r="C11" s="50" t="s">
        <v>10</v>
      </c>
      <c r="D11" s="100">
        <f>D10+3</f>
        <v>43160</v>
      </c>
      <c r="E11" s="50" t="s">
        <v>12</v>
      </c>
      <c r="F11" s="51">
        <f>D11+2</f>
        <v>43162</v>
      </c>
      <c r="I11" s="43"/>
      <c r="J11" s="44"/>
      <c r="K11" s="45"/>
    </row>
    <row r="12" spans="1:11" ht="15" customHeight="1" x14ac:dyDescent="0.25">
      <c r="A12" s="12" t="s">
        <v>41</v>
      </c>
      <c r="B12" s="79" t="s">
        <v>80</v>
      </c>
      <c r="C12" s="13" t="s">
        <v>13</v>
      </c>
      <c r="D12" s="14">
        <f>D10+7</f>
        <v>43164</v>
      </c>
      <c r="E12" s="13" t="s">
        <v>14</v>
      </c>
      <c r="F12" s="14">
        <f>D12+2</f>
        <v>43166</v>
      </c>
      <c r="I12" s="46"/>
      <c r="J12" s="44"/>
      <c r="K12" s="45"/>
    </row>
    <row r="13" spans="1:11" ht="15" customHeight="1" x14ac:dyDescent="0.25">
      <c r="A13" s="49" t="s">
        <v>11</v>
      </c>
      <c r="B13" s="101">
        <f>B11+1</f>
        <v>481</v>
      </c>
      <c r="C13" s="50" t="s">
        <v>10</v>
      </c>
      <c r="D13" s="51">
        <f>D11+7</f>
        <v>43167</v>
      </c>
      <c r="E13" s="50" t="s">
        <v>12</v>
      </c>
      <c r="F13" s="51">
        <f t="shared" ref="F13:F19" si="0">D13+2</f>
        <v>43169</v>
      </c>
      <c r="I13" s="46"/>
      <c r="J13" s="44"/>
      <c r="K13" s="45"/>
    </row>
    <row r="14" spans="1:11" ht="12.75" customHeight="1" x14ac:dyDescent="0.25">
      <c r="A14" s="12" t="s">
        <v>32</v>
      </c>
      <c r="B14" s="79" t="s">
        <v>81</v>
      </c>
      <c r="C14" s="13" t="s">
        <v>13</v>
      </c>
      <c r="D14" s="14">
        <f>D12+7</f>
        <v>43171</v>
      </c>
      <c r="E14" s="13" t="s">
        <v>14</v>
      </c>
      <c r="F14" s="14">
        <f t="shared" si="0"/>
        <v>43173</v>
      </c>
      <c r="I14" s="46"/>
      <c r="J14" s="44"/>
      <c r="K14" s="45"/>
    </row>
    <row r="15" spans="1:11" ht="15" customHeight="1" x14ac:dyDescent="0.25">
      <c r="A15" s="49" t="s">
        <v>11</v>
      </c>
      <c r="B15" s="101">
        <f>B13+1</f>
        <v>482</v>
      </c>
      <c r="C15" s="50" t="s">
        <v>10</v>
      </c>
      <c r="D15" s="51">
        <f t="shared" ref="D15" si="1">D13+7</f>
        <v>43174</v>
      </c>
      <c r="E15" s="50" t="s">
        <v>12</v>
      </c>
      <c r="F15" s="51">
        <f t="shared" si="0"/>
        <v>43176</v>
      </c>
      <c r="I15" s="46"/>
      <c r="J15" s="44"/>
      <c r="K15" s="45"/>
    </row>
    <row r="16" spans="1:11" ht="15" customHeight="1" x14ac:dyDescent="0.25">
      <c r="A16" s="12" t="s">
        <v>8</v>
      </c>
      <c r="B16" s="81">
        <v>503</v>
      </c>
      <c r="C16" s="13" t="s">
        <v>13</v>
      </c>
      <c r="D16" s="14">
        <f>D14+7</f>
        <v>43178</v>
      </c>
      <c r="E16" s="13" t="s">
        <v>14</v>
      </c>
      <c r="F16" s="14">
        <f t="shared" si="0"/>
        <v>43180</v>
      </c>
      <c r="I16" s="46"/>
      <c r="J16" s="44"/>
      <c r="K16" s="45"/>
    </row>
    <row r="17" spans="1:11" ht="15" customHeight="1" x14ac:dyDescent="0.25">
      <c r="A17" s="49" t="s">
        <v>11</v>
      </c>
      <c r="B17" s="80">
        <f>B15+1</f>
        <v>483</v>
      </c>
      <c r="C17" s="50" t="s">
        <v>10</v>
      </c>
      <c r="D17" s="51">
        <f>D15+7</f>
        <v>43181</v>
      </c>
      <c r="E17" s="50" t="s">
        <v>12</v>
      </c>
      <c r="F17" s="51">
        <f>D17+2</f>
        <v>43183</v>
      </c>
      <c r="I17" s="46"/>
      <c r="J17" s="44"/>
      <c r="K17" s="45"/>
    </row>
    <row r="18" spans="1:11" ht="15" customHeight="1" x14ac:dyDescent="0.25">
      <c r="A18" s="12" t="s">
        <v>41</v>
      </c>
      <c r="B18" s="79" t="s">
        <v>82</v>
      </c>
      <c r="C18" s="13" t="s">
        <v>13</v>
      </c>
      <c r="D18" s="14">
        <f>D16+7</f>
        <v>43185</v>
      </c>
      <c r="E18" s="13" t="s">
        <v>14</v>
      </c>
      <c r="F18" s="14">
        <f t="shared" si="0"/>
        <v>43187</v>
      </c>
      <c r="I18" s="46"/>
      <c r="J18" s="44"/>
      <c r="K18" s="45"/>
    </row>
    <row r="19" spans="1:11" ht="15" customHeight="1" x14ac:dyDescent="0.25">
      <c r="A19" s="49" t="s">
        <v>11</v>
      </c>
      <c r="B19" s="80">
        <f>B17+1</f>
        <v>484</v>
      </c>
      <c r="C19" s="50" t="s">
        <v>10</v>
      </c>
      <c r="D19" s="51">
        <f>D17+7</f>
        <v>43188</v>
      </c>
      <c r="E19" s="50" t="s">
        <v>12</v>
      </c>
      <c r="F19" s="51">
        <f t="shared" si="0"/>
        <v>43190</v>
      </c>
      <c r="I19" s="46"/>
      <c r="J19" s="44"/>
      <c r="K19" s="45"/>
    </row>
    <row r="20" spans="1:11" ht="9" customHeight="1" x14ac:dyDescent="0.25">
      <c r="A20" s="16"/>
      <c r="B20" s="16"/>
      <c r="C20" s="16"/>
      <c r="D20" s="16"/>
      <c r="E20" s="17"/>
      <c r="F20" s="18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21"/>
      <c r="B26" s="19"/>
      <c r="C26" s="20"/>
      <c r="D26" s="21"/>
      <c r="E26" s="20"/>
      <c r="F26" s="21"/>
    </row>
    <row r="27" spans="1:11" ht="7.5" customHeight="1" x14ac:dyDescent="0.25">
      <c r="A27" s="121"/>
      <c r="B27" s="19"/>
      <c r="C27" s="20"/>
      <c r="D27" s="21"/>
      <c r="E27" s="20"/>
      <c r="F27" s="21"/>
    </row>
    <row r="28" spans="1:11" ht="29.25" customHeight="1" x14ac:dyDescent="0.25">
      <c r="A28" s="7"/>
      <c r="B28" s="7"/>
      <c r="C28" s="7"/>
      <c r="D28" s="9"/>
      <c r="E28" s="22"/>
      <c r="F28" s="261"/>
    </row>
    <row r="29" spans="1:11" ht="18.75" customHeight="1" x14ac:dyDescent="0.25">
      <c r="A29" s="263" t="s">
        <v>0</v>
      </c>
      <c r="B29" s="264"/>
      <c r="C29" s="280" t="s">
        <v>15</v>
      </c>
      <c r="D29" s="281"/>
      <c r="E29" s="11"/>
      <c r="F29" s="262"/>
    </row>
    <row r="30" spans="1:11" ht="15" customHeight="1" x14ac:dyDescent="0.25">
      <c r="A30" s="282" t="s">
        <v>2</v>
      </c>
      <c r="B30" s="282" t="s">
        <v>3</v>
      </c>
      <c r="C30" s="284" t="s">
        <v>46</v>
      </c>
      <c r="D30" s="285"/>
      <c r="E30" s="286" t="s">
        <v>16</v>
      </c>
      <c r="F30" s="285"/>
    </row>
    <row r="31" spans="1:11" ht="15" customHeight="1" thickBot="1" x14ac:dyDescent="0.3">
      <c r="A31" s="283"/>
      <c r="B31" s="283"/>
      <c r="C31" s="23" t="s">
        <v>6</v>
      </c>
      <c r="D31" s="24" t="s">
        <v>7</v>
      </c>
      <c r="E31" s="25" t="s">
        <v>6</v>
      </c>
      <c r="F31" s="25" t="s">
        <v>7</v>
      </c>
    </row>
    <row r="32" spans="1:11" ht="15" customHeight="1" thickTop="1" x14ac:dyDescent="0.25">
      <c r="A32" s="110" t="str">
        <f>A10</f>
        <v>Caribe Mariner</v>
      </c>
      <c r="B32" s="111" t="str">
        <f>B10</f>
        <v>501</v>
      </c>
      <c r="C32" s="112" t="str">
        <f>C10</f>
        <v>Monday</v>
      </c>
      <c r="D32" s="77">
        <f>D10</f>
        <v>43157</v>
      </c>
      <c r="E32" s="113" t="s">
        <v>17</v>
      </c>
      <c r="F32" s="114">
        <f>D32+4</f>
        <v>43161</v>
      </c>
    </row>
    <row r="33" spans="1:6" ht="15" customHeight="1" x14ac:dyDescent="0.25">
      <c r="A33" s="55" t="s">
        <v>32</v>
      </c>
      <c r="B33" s="48" t="s">
        <v>77</v>
      </c>
      <c r="C33" s="29" t="s">
        <v>10</v>
      </c>
      <c r="D33" s="82">
        <f>D11</f>
        <v>43160</v>
      </c>
      <c r="E33" s="13" t="s">
        <v>35</v>
      </c>
      <c r="F33" s="14">
        <f>D33+3</f>
        <v>43163</v>
      </c>
    </row>
    <row r="34" spans="1:6" ht="15" customHeight="1" x14ac:dyDescent="0.25">
      <c r="A34" s="85" t="str">
        <f>A12</f>
        <v>Vantage</v>
      </c>
      <c r="B34" s="57" t="str">
        <f>B12</f>
        <v>030</v>
      </c>
      <c r="C34" s="26" t="str">
        <f>C12</f>
        <v>Monday</v>
      </c>
      <c r="D34" s="83">
        <f>D12</f>
        <v>43164</v>
      </c>
      <c r="E34" s="54" t="s">
        <v>17</v>
      </c>
      <c r="F34" s="28">
        <f>D34+4</f>
        <v>43168</v>
      </c>
    </row>
    <row r="35" spans="1:6" ht="15" customHeight="1" x14ac:dyDescent="0.25">
      <c r="A35" s="55" t="s">
        <v>8</v>
      </c>
      <c r="B35" s="60">
        <v>502</v>
      </c>
      <c r="C35" s="29" t="s">
        <v>10</v>
      </c>
      <c r="D35" s="84">
        <f>D33+7</f>
        <v>43167</v>
      </c>
      <c r="E35" s="13" t="s">
        <v>35</v>
      </c>
      <c r="F35" s="14">
        <f>D35+3</f>
        <v>43170</v>
      </c>
    </row>
    <row r="36" spans="1:6" ht="15" customHeight="1" x14ac:dyDescent="0.25">
      <c r="A36" s="86" t="str">
        <f>A14</f>
        <v>Vanquish</v>
      </c>
      <c r="B36" s="57" t="str">
        <f>B14</f>
        <v>069</v>
      </c>
      <c r="C36" s="26" t="str">
        <f>C14</f>
        <v>Monday</v>
      </c>
      <c r="D36" s="83">
        <f>D14</f>
        <v>43171</v>
      </c>
      <c r="E36" s="27" t="s">
        <v>17</v>
      </c>
      <c r="F36" s="28">
        <f>D36+4</f>
        <v>43175</v>
      </c>
    </row>
    <row r="37" spans="1:6" ht="15" customHeight="1" x14ac:dyDescent="0.25">
      <c r="A37" s="55" t="s">
        <v>41</v>
      </c>
      <c r="B37" s="65" t="s">
        <v>83</v>
      </c>
      <c r="C37" s="29" t="s">
        <v>10</v>
      </c>
      <c r="D37" s="84">
        <f>D35+7</f>
        <v>43174</v>
      </c>
      <c r="E37" s="13" t="s">
        <v>35</v>
      </c>
      <c r="F37" s="14">
        <f>D37+3</f>
        <v>43177</v>
      </c>
    </row>
    <row r="38" spans="1:6" ht="15" customHeight="1" x14ac:dyDescent="0.25">
      <c r="A38" s="86" t="str">
        <f>A16</f>
        <v>Caribe Mariner</v>
      </c>
      <c r="B38" s="53">
        <f>B16</f>
        <v>503</v>
      </c>
      <c r="C38" s="26" t="s">
        <v>13</v>
      </c>
      <c r="D38" s="83">
        <f>D16</f>
        <v>43178</v>
      </c>
      <c r="E38" s="27" t="s">
        <v>17</v>
      </c>
      <c r="F38" s="28">
        <f>D38+4</f>
        <v>43182</v>
      </c>
    </row>
    <row r="39" spans="1:6" ht="15" customHeight="1" x14ac:dyDescent="0.25">
      <c r="A39" s="55" t="s">
        <v>32</v>
      </c>
      <c r="B39" s="65" t="s">
        <v>84</v>
      </c>
      <c r="C39" s="29" t="s">
        <v>10</v>
      </c>
      <c r="D39" s="84">
        <f>D37+7</f>
        <v>43181</v>
      </c>
      <c r="E39" s="13" t="s">
        <v>35</v>
      </c>
      <c r="F39" s="14">
        <f>D39+3</f>
        <v>43184</v>
      </c>
    </row>
    <row r="40" spans="1:6" ht="15" customHeight="1" x14ac:dyDescent="0.25">
      <c r="A40" s="86" t="str">
        <f>A18</f>
        <v>Vantage</v>
      </c>
      <c r="B40" s="57" t="str">
        <f>B18</f>
        <v>032</v>
      </c>
      <c r="C40" s="26" t="s">
        <v>13</v>
      </c>
      <c r="D40" s="83">
        <f>D18</f>
        <v>43185</v>
      </c>
      <c r="E40" s="27" t="s">
        <v>17</v>
      </c>
      <c r="F40" s="28">
        <f>D40+4</f>
        <v>43189</v>
      </c>
    </row>
    <row r="41" spans="1:6" ht="15" customHeight="1" x14ac:dyDescent="0.25">
      <c r="A41" s="55" t="s">
        <v>8</v>
      </c>
      <c r="B41" s="65">
        <v>504</v>
      </c>
      <c r="C41" s="29" t="s">
        <v>10</v>
      </c>
      <c r="D41" s="84">
        <f>D39+7</f>
        <v>43188</v>
      </c>
      <c r="E41" s="13" t="s">
        <v>35</v>
      </c>
      <c r="F41" s="14">
        <f>D41+3</f>
        <v>43191</v>
      </c>
    </row>
    <row r="42" spans="1:6" ht="15" customHeight="1" x14ac:dyDescent="0.25">
      <c r="A42" s="260" t="s">
        <v>36</v>
      </c>
      <c r="B42" s="260"/>
      <c r="C42" s="260"/>
      <c r="D42" s="260"/>
      <c r="E42" s="260"/>
      <c r="F42" s="2"/>
    </row>
    <row r="43" spans="1:6" ht="15" customHeight="1" x14ac:dyDescent="0.25">
      <c r="A43" s="259" t="s">
        <v>25</v>
      </c>
      <c r="B43" s="259"/>
      <c r="C43" s="259"/>
      <c r="D43" s="259"/>
      <c r="E43" s="259"/>
      <c r="F43" s="2"/>
    </row>
    <row r="44" spans="1:6" x14ac:dyDescent="0.25">
      <c r="A44" s="121"/>
      <c r="B44" s="19"/>
      <c r="C44" s="20"/>
      <c r="D44" s="21"/>
      <c r="E44" s="20"/>
      <c r="F44" s="21"/>
    </row>
    <row r="45" spans="1:6" ht="7.5" customHeight="1" x14ac:dyDescent="0.25">
      <c r="A45" s="2"/>
      <c r="B45" s="19"/>
      <c r="C45" s="20"/>
      <c r="D45" s="21"/>
      <c r="E45" s="20"/>
      <c r="F45" s="21"/>
    </row>
    <row r="46" spans="1:6" ht="26.25" customHeight="1" x14ac:dyDescent="0.25">
      <c r="A46" s="7"/>
      <c r="B46" s="8"/>
      <c r="C46" s="9"/>
      <c r="D46" s="10"/>
      <c r="E46" s="9"/>
      <c r="F46" s="261"/>
    </row>
    <row r="47" spans="1:6" ht="18.75" customHeight="1" x14ac:dyDescent="0.25">
      <c r="A47" s="263" t="s">
        <v>0</v>
      </c>
      <c r="B47" s="264"/>
      <c r="C47" s="265" t="s">
        <v>18</v>
      </c>
      <c r="D47" s="266"/>
      <c r="E47" s="11"/>
      <c r="F47" s="262"/>
    </row>
    <row r="48" spans="1:6" ht="15" customHeight="1" x14ac:dyDescent="0.25">
      <c r="A48" s="273" t="s">
        <v>2</v>
      </c>
      <c r="B48" s="273" t="s">
        <v>3</v>
      </c>
      <c r="C48" s="276" t="s">
        <v>4</v>
      </c>
      <c r="D48" s="277"/>
      <c r="E48" s="278" t="s">
        <v>19</v>
      </c>
      <c r="F48" s="279"/>
    </row>
    <row r="49" spans="1:6" ht="15" customHeight="1" thickBot="1" x14ac:dyDescent="0.3">
      <c r="A49" s="274"/>
      <c r="B49" s="275"/>
      <c r="C49" s="31" t="s">
        <v>6</v>
      </c>
      <c r="D49" s="31" t="s">
        <v>7</v>
      </c>
      <c r="E49" s="31" t="s">
        <v>6</v>
      </c>
      <c r="F49" s="31" t="s">
        <v>7</v>
      </c>
    </row>
    <row r="50" spans="1:6" ht="15" customHeight="1" thickTop="1" x14ac:dyDescent="0.25">
      <c r="A50" s="12" t="str">
        <f>A33</f>
        <v>Vanquish</v>
      </c>
      <c r="B50" s="62" t="str">
        <f>B33</f>
        <v>068</v>
      </c>
      <c r="C50" s="34" t="str">
        <f>C33</f>
        <v>Thursday</v>
      </c>
      <c r="D50" s="82">
        <f>D33</f>
        <v>43160</v>
      </c>
      <c r="E50" s="13" t="s">
        <v>9</v>
      </c>
      <c r="F50" s="63">
        <f>D50+5</f>
        <v>43165</v>
      </c>
    </row>
    <row r="51" spans="1:6" ht="15" customHeight="1" x14ac:dyDescent="0.25">
      <c r="A51" s="32" t="str">
        <f>A35</f>
        <v>Caribe Mariner</v>
      </c>
      <c r="B51" s="61">
        <f>B35</f>
        <v>502</v>
      </c>
      <c r="C51" s="104" t="str">
        <f>C35</f>
        <v>Thursday</v>
      </c>
      <c r="D51" s="33">
        <f>D35</f>
        <v>43167</v>
      </c>
      <c r="E51" s="104" t="s">
        <v>9</v>
      </c>
      <c r="F51" s="33">
        <f t="shared" ref="F51:F52" si="2">D51+5</f>
        <v>43172</v>
      </c>
    </row>
    <row r="52" spans="1:6" ht="15" customHeight="1" x14ac:dyDescent="0.25">
      <c r="A52" s="12" t="str">
        <f>A37</f>
        <v>Vantage</v>
      </c>
      <c r="B52" s="62" t="str">
        <f>B37</f>
        <v>031</v>
      </c>
      <c r="C52" s="34" t="str">
        <f>C37</f>
        <v>Thursday</v>
      </c>
      <c r="D52" s="84">
        <f>D37</f>
        <v>43174</v>
      </c>
      <c r="E52" s="13" t="s">
        <v>9</v>
      </c>
      <c r="F52" s="63">
        <f t="shared" si="2"/>
        <v>43179</v>
      </c>
    </row>
    <row r="53" spans="1:6" ht="15" customHeight="1" x14ac:dyDescent="0.25">
      <c r="A53" s="32" t="str">
        <f>A39</f>
        <v>Vanquish</v>
      </c>
      <c r="B53" s="61" t="str">
        <f>B39</f>
        <v>070</v>
      </c>
      <c r="C53" s="104" t="str">
        <f>C39</f>
        <v>Thursday</v>
      </c>
      <c r="D53" s="33">
        <f>D39</f>
        <v>43181</v>
      </c>
      <c r="E53" s="104" t="s">
        <v>9</v>
      </c>
      <c r="F53" s="33">
        <f>D53+5</f>
        <v>43186</v>
      </c>
    </row>
    <row r="54" spans="1:6" ht="12.75" customHeight="1" x14ac:dyDescent="0.25">
      <c r="A54" s="12" t="str">
        <f>A41</f>
        <v>Caribe Mariner</v>
      </c>
      <c r="B54" s="62">
        <f>B41</f>
        <v>504</v>
      </c>
      <c r="C54" s="13" t="str">
        <f>C41</f>
        <v>Thursday</v>
      </c>
      <c r="D54" s="14">
        <f>D41</f>
        <v>43188</v>
      </c>
      <c r="E54" s="13" t="s">
        <v>9</v>
      </c>
      <c r="F54" s="63">
        <f>D54+5</f>
        <v>43193</v>
      </c>
    </row>
    <row r="55" spans="1:6" ht="12.75" customHeight="1" x14ac:dyDescent="0.25">
      <c r="A55" s="260" t="s">
        <v>37</v>
      </c>
      <c r="B55" s="260"/>
      <c r="C55" s="260"/>
      <c r="D55" s="260"/>
      <c r="E55" s="260"/>
      <c r="F55" s="2"/>
    </row>
    <row r="56" spans="1:6" ht="12.75" customHeight="1" x14ac:dyDescent="0.25">
      <c r="A56" s="259" t="s">
        <v>25</v>
      </c>
      <c r="B56" s="259"/>
      <c r="C56" s="259"/>
      <c r="D56" s="259"/>
      <c r="E56" s="259"/>
      <c r="F56" s="2"/>
    </row>
    <row r="57" spans="1:6" ht="7.5" customHeight="1" x14ac:dyDescent="0.25">
      <c r="A57" s="121"/>
      <c r="B57" s="121"/>
      <c r="C57" s="121"/>
      <c r="D57" s="121"/>
      <c r="E57" s="121"/>
      <c r="F57" s="2"/>
    </row>
    <row r="58" spans="1:6" ht="26.25" customHeight="1" x14ac:dyDescent="0.25">
      <c r="A58" s="7"/>
      <c r="B58" s="8"/>
      <c r="C58" s="9"/>
      <c r="D58" s="10"/>
      <c r="E58" s="9"/>
      <c r="F58" s="261"/>
    </row>
    <row r="59" spans="1:6" ht="18.75" customHeight="1" x14ac:dyDescent="0.25">
      <c r="A59" s="263" t="s">
        <v>0</v>
      </c>
      <c r="B59" s="264"/>
      <c r="C59" s="265" t="s">
        <v>20</v>
      </c>
      <c r="D59" s="266"/>
      <c r="E59" s="11"/>
      <c r="F59" s="262"/>
    </row>
    <row r="60" spans="1:6" ht="15" customHeight="1" x14ac:dyDescent="0.25">
      <c r="A60" s="267" t="s">
        <v>2</v>
      </c>
      <c r="B60" s="267" t="s">
        <v>3</v>
      </c>
      <c r="C60" s="269" t="s">
        <v>4</v>
      </c>
      <c r="D60" s="270"/>
      <c r="E60" s="271" t="s">
        <v>21</v>
      </c>
      <c r="F60" s="272"/>
    </row>
    <row r="61" spans="1:6" ht="15" customHeight="1" thickBot="1" x14ac:dyDescent="0.3">
      <c r="A61" s="268"/>
      <c r="B61" s="268"/>
      <c r="C61" s="35" t="s">
        <v>6</v>
      </c>
      <c r="D61" s="35" t="s">
        <v>7</v>
      </c>
      <c r="E61" s="35" t="s">
        <v>6</v>
      </c>
      <c r="F61" s="35" t="s">
        <v>7</v>
      </c>
    </row>
    <row r="62" spans="1:6" ht="15" customHeight="1" thickTop="1" x14ac:dyDescent="0.25">
      <c r="A62" s="66" t="str">
        <f>A32</f>
        <v>Caribe Mariner</v>
      </c>
      <c r="B62" s="87" t="str">
        <f>B32</f>
        <v>501</v>
      </c>
      <c r="C62" s="88" t="str">
        <f>C10</f>
        <v>Monday</v>
      </c>
      <c r="D62" s="89">
        <f>D10</f>
        <v>43157</v>
      </c>
      <c r="E62" s="70" t="s">
        <v>17</v>
      </c>
      <c r="F62" s="71">
        <f>D62+4</f>
        <v>43161</v>
      </c>
    </row>
    <row r="63" spans="1:6" ht="15" customHeight="1" x14ac:dyDescent="0.25">
      <c r="A63" s="94" t="str">
        <f>A34</f>
        <v>Vantage</v>
      </c>
      <c r="B63" s="95" t="str">
        <f>B34</f>
        <v>030</v>
      </c>
      <c r="C63" s="72" t="str">
        <f>C12</f>
        <v>Monday</v>
      </c>
      <c r="D63" s="102">
        <f>D12</f>
        <v>43164</v>
      </c>
      <c r="E63" s="72" t="s">
        <v>17</v>
      </c>
      <c r="F63" s="96">
        <f>D63+4</f>
        <v>43168</v>
      </c>
    </row>
    <row r="64" spans="1:6" ht="15" customHeight="1" x14ac:dyDescent="0.25">
      <c r="A64" s="66" t="str">
        <f>A36</f>
        <v>Vanquish</v>
      </c>
      <c r="B64" s="67" t="str">
        <f>B36</f>
        <v>069</v>
      </c>
      <c r="C64" s="68" t="s">
        <v>13</v>
      </c>
      <c r="D64" s="69">
        <f>D36</f>
        <v>43171</v>
      </c>
      <c r="E64" s="70" t="s">
        <v>17</v>
      </c>
      <c r="F64" s="71">
        <f t="shared" ref="F64:F66" si="3">D64+4</f>
        <v>43175</v>
      </c>
    </row>
    <row r="65" spans="1:7" ht="15" customHeight="1" x14ac:dyDescent="0.25">
      <c r="A65" s="93" t="str">
        <f>A38</f>
        <v>Caribe Mariner</v>
      </c>
      <c r="B65" s="74">
        <f>B38</f>
        <v>503</v>
      </c>
      <c r="C65" s="72" t="s">
        <v>13</v>
      </c>
      <c r="D65" s="73">
        <f>D16</f>
        <v>43178</v>
      </c>
      <c r="E65" s="72" t="s">
        <v>17</v>
      </c>
      <c r="F65" s="64">
        <f t="shared" si="3"/>
        <v>43182</v>
      </c>
    </row>
    <row r="66" spans="1:7" ht="15" customHeight="1" x14ac:dyDescent="0.25">
      <c r="A66" s="66" t="str">
        <f>A40</f>
        <v>Vantage</v>
      </c>
      <c r="B66" s="67" t="str">
        <f>B40</f>
        <v>032</v>
      </c>
      <c r="C66" s="68" t="s">
        <v>13</v>
      </c>
      <c r="D66" s="69">
        <f>D40</f>
        <v>43185</v>
      </c>
      <c r="E66" s="70" t="s">
        <v>17</v>
      </c>
      <c r="F66" s="71">
        <f t="shared" si="3"/>
        <v>43189</v>
      </c>
    </row>
    <row r="67" spans="1:7" ht="15" customHeight="1" x14ac:dyDescent="0.25">
      <c r="A67" s="40" t="s">
        <v>38</v>
      </c>
      <c r="B67" s="40"/>
      <c r="C67" s="40"/>
      <c r="D67" s="39"/>
      <c r="E67" s="39"/>
      <c r="F67" s="39"/>
      <c r="G67" s="41"/>
    </row>
    <row r="68" spans="1:7" x14ac:dyDescent="0.25">
      <c r="A68" s="259" t="s">
        <v>25</v>
      </c>
      <c r="B68" s="259"/>
      <c r="C68" s="259"/>
      <c r="D68" s="259"/>
      <c r="E68" s="259"/>
      <c r="F68" s="42"/>
    </row>
    <row r="69" spans="1:7" ht="12.75" customHeight="1" x14ac:dyDescent="0.25">
      <c r="A69" s="16"/>
      <c r="B69" s="36"/>
      <c r="C69" s="17"/>
      <c r="D69" s="37"/>
      <c r="E69" s="17"/>
      <c r="F69" s="18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sqref="A1:F1"/>
    </sheetView>
  </sheetViews>
  <sheetFormatPr defaultRowHeight="15" x14ac:dyDescent="0.25"/>
  <cols>
    <col min="1" max="1" width="20.42578125" style="59" customWidth="1"/>
    <col min="2" max="2" width="7.140625" style="59" customWidth="1"/>
    <col min="3" max="3" width="12.85546875" style="59" customWidth="1"/>
    <col min="4" max="4" width="12.140625" style="59" customWidth="1"/>
    <col min="5" max="5" width="11.42578125" style="59" customWidth="1"/>
    <col min="6" max="6" width="14.28515625" style="59" customWidth="1"/>
    <col min="7" max="7" width="3" style="59" customWidth="1"/>
    <col min="8" max="16384" width="9.140625" style="59"/>
  </cols>
  <sheetData>
    <row r="1" spans="1:11" ht="26.25" x14ac:dyDescent="0.4">
      <c r="A1" s="287">
        <v>43132</v>
      </c>
      <c r="B1" s="287"/>
      <c r="C1" s="287"/>
      <c r="D1" s="287"/>
      <c r="E1" s="287"/>
      <c r="F1" s="287"/>
    </row>
    <row r="2" spans="1:11" ht="15" customHeight="1" x14ac:dyDescent="0.25">
      <c r="C2" s="105" t="s">
        <v>62</v>
      </c>
      <c r="D2" s="106">
        <f ca="1">NOW()</f>
        <v>43488.392459027775</v>
      </c>
      <c r="E2" s="38"/>
      <c r="F2" s="38"/>
    </row>
    <row r="3" spans="1:11" ht="90" customHeight="1" x14ac:dyDescent="0.25">
      <c r="A3" s="58"/>
      <c r="B3" s="58"/>
      <c r="C3" s="58"/>
      <c r="D3" s="20" t="s">
        <v>33</v>
      </c>
      <c r="F3" s="20" t="s">
        <v>34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88"/>
      <c r="B5" s="288"/>
      <c r="C5" s="288"/>
      <c r="D5" s="288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61"/>
    </row>
    <row r="7" spans="1:11" ht="18.75" customHeight="1" x14ac:dyDescent="0.25">
      <c r="A7" s="263" t="s">
        <v>0</v>
      </c>
      <c r="B7" s="264"/>
      <c r="C7" s="265" t="s">
        <v>1</v>
      </c>
      <c r="D7" s="266"/>
      <c r="E7" s="11"/>
      <c r="F7" s="262"/>
    </row>
    <row r="8" spans="1:11" ht="15" customHeight="1" x14ac:dyDescent="0.25">
      <c r="A8" s="289" t="s">
        <v>2</v>
      </c>
      <c r="B8" s="289" t="s">
        <v>3</v>
      </c>
      <c r="C8" s="291" t="s">
        <v>4</v>
      </c>
      <c r="D8" s="292"/>
      <c r="E8" s="293" t="s">
        <v>5</v>
      </c>
      <c r="F8" s="294"/>
    </row>
    <row r="9" spans="1:11" ht="15" customHeight="1" thickBot="1" x14ac:dyDescent="0.3">
      <c r="A9" s="290"/>
      <c r="B9" s="290"/>
      <c r="C9" s="52" t="s">
        <v>6</v>
      </c>
      <c r="D9" s="52" t="s">
        <v>7</v>
      </c>
      <c r="E9" s="52" t="s">
        <v>6</v>
      </c>
      <c r="F9" s="52" t="s">
        <v>7</v>
      </c>
    </row>
    <row r="10" spans="1:11" ht="15" customHeight="1" thickTop="1" x14ac:dyDescent="0.25">
      <c r="A10" s="115" t="s">
        <v>32</v>
      </c>
      <c r="B10" s="116" t="s">
        <v>68</v>
      </c>
      <c r="C10" s="117" t="s">
        <v>13</v>
      </c>
      <c r="D10" s="118">
        <v>43129</v>
      </c>
      <c r="E10" s="117" t="s">
        <v>14</v>
      </c>
      <c r="F10" s="119">
        <f>D10+2</f>
        <v>43131</v>
      </c>
      <c r="I10" s="43"/>
      <c r="J10" s="44"/>
      <c r="K10" s="45"/>
    </row>
    <row r="11" spans="1:11" ht="15" customHeight="1" x14ac:dyDescent="0.25">
      <c r="A11" s="49" t="s">
        <v>11</v>
      </c>
      <c r="B11" s="78" t="s">
        <v>71</v>
      </c>
      <c r="C11" s="50" t="s">
        <v>10</v>
      </c>
      <c r="D11" s="100">
        <f>D10+3</f>
        <v>43132</v>
      </c>
      <c r="E11" s="50" t="s">
        <v>12</v>
      </c>
      <c r="F11" s="51">
        <f>D11+2</f>
        <v>43134</v>
      </c>
      <c r="I11" s="43"/>
      <c r="J11" s="44"/>
      <c r="K11" s="45"/>
    </row>
    <row r="12" spans="1:11" ht="15" customHeight="1" x14ac:dyDescent="0.25">
      <c r="A12" s="12" t="s">
        <v>8</v>
      </c>
      <c r="B12" s="79">
        <v>499</v>
      </c>
      <c r="C12" s="13" t="s">
        <v>13</v>
      </c>
      <c r="D12" s="14">
        <f>D10+7</f>
        <v>43136</v>
      </c>
      <c r="E12" s="13" t="s">
        <v>14</v>
      </c>
      <c r="F12" s="14">
        <f>D12+2</f>
        <v>43138</v>
      </c>
      <c r="I12" s="46"/>
      <c r="J12" s="44"/>
      <c r="K12" s="45"/>
    </row>
    <row r="13" spans="1:11" ht="15" customHeight="1" x14ac:dyDescent="0.25">
      <c r="A13" s="49" t="s">
        <v>11</v>
      </c>
      <c r="B13" s="101">
        <f>B11+1</f>
        <v>477</v>
      </c>
      <c r="C13" s="50" t="s">
        <v>10</v>
      </c>
      <c r="D13" s="51">
        <f>D11+7</f>
        <v>43139</v>
      </c>
      <c r="E13" s="50" t="s">
        <v>12</v>
      </c>
      <c r="F13" s="51">
        <f t="shared" ref="F13:F19" si="0">D13+2</f>
        <v>43141</v>
      </c>
      <c r="I13" s="46"/>
      <c r="J13" s="44"/>
      <c r="K13" s="45"/>
    </row>
    <row r="14" spans="1:11" ht="12.75" customHeight="1" x14ac:dyDescent="0.25">
      <c r="A14" s="12" t="s">
        <v>41</v>
      </c>
      <c r="B14" s="79" t="s">
        <v>72</v>
      </c>
      <c r="C14" s="13" t="s">
        <v>13</v>
      </c>
      <c r="D14" s="14">
        <f>D12+7</f>
        <v>43143</v>
      </c>
      <c r="E14" s="13" t="s">
        <v>14</v>
      </c>
      <c r="F14" s="14">
        <f t="shared" si="0"/>
        <v>43145</v>
      </c>
      <c r="I14" s="46"/>
      <c r="J14" s="44"/>
      <c r="K14" s="45"/>
    </row>
    <row r="15" spans="1:11" ht="15" customHeight="1" x14ac:dyDescent="0.25">
      <c r="A15" s="49" t="s">
        <v>11</v>
      </c>
      <c r="B15" s="101">
        <f>B13+1</f>
        <v>478</v>
      </c>
      <c r="C15" s="50" t="s">
        <v>10</v>
      </c>
      <c r="D15" s="51">
        <f t="shared" ref="D15" si="1">D13+7</f>
        <v>43146</v>
      </c>
      <c r="E15" s="50" t="s">
        <v>12</v>
      </c>
      <c r="F15" s="51">
        <f t="shared" si="0"/>
        <v>43148</v>
      </c>
      <c r="I15" s="46"/>
      <c r="J15" s="44"/>
      <c r="K15" s="45"/>
    </row>
    <row r="16" spans="1:11" ht="15" customHeight="1" x14ac:dyDescent="0.25">
      <c r="A16" s="12" t="s">
        <v>32</v>
      </c>
      <c r="B16" s="81" t="s">
        <v>73</v>
      </c>
      <c r="C16" s="13" t="s">
        <v>13</v>
      </c>
      <c r="D16" s="14">
        <f>D14+7</f>
        <v>43150</v>
      </c>
      <c r="E16" s="13" t="s">
        <v>14</v>
      </c>
      <c r="F16" s="14">
        <f t="shared" si="0"/>
        <v>43152</v>
      </c>
      <c r="I16" s="46"/>
      <c r="J16" s="44"/>
      <c r="K16" s="45"/>
    </row>
    <row r="17" spans="1:11" ht="15" customHeight="1" x14ac:dyDescent="0.25">
      <c r="A17" s="49" t="s">
        <v>11</v>
      </c>
      <c r="B17" s="80">
        <f>B15+1</f>
        <v>479</v>
      </c>
      <c r="C17" s="50" t="s">
        <v>10</v>
      </c>
      <c r="D17" s="51">
        <f>D15+7</f>
        <v>43153</v>
      </c>
      <c r="E17" s="50" t="s">
        <v>12</v>
      </c>
      <c r="F17" s="51">
        <f>D17+2</f>
        <v>43155</v>
      </c>
      <c r="I17" s="46"/>
      <c r="J17" s="44"/>
      <c r="K17" s="45"/>
    </row>
    <row r="18" spans="1:11" ht="15" customHeight="1" x14ac:dyDescent="0.25">
      <c r="A18" s="12" t="s">
        <v>8</v>
      </c>
      <c r="B18" s="79">
        <v>501</v>
      </c>
      <c r="C18" s="13" t="s">
        <v>13</v>
      </c>
      <c r="D18" s="14">
        <f>D16+7</f>
        <v>43157</v>
      </c>
      <c r="E18" s="13" t="s">
        <v>14</v>
      </c>
      <c r="F18" s="14">
        <f t="shared" si="0"/>
        <v>43159</v>
      </c>
      <c r="I18" s="46"/>
      <c r="J18" s="44"/>
      <c r="K18" s="45"/>
    </row>
    <row r="19" spans="1:11" ht="15" customHeight="1" x14ac:dyDescent="0.25">
      <c r="A19" s="49" t="s">
        <v>11</v>
      </c>
      <c r="B19" s="80">
        <f>B17+1</f>
        <v>480</v>
      </c>
      <c r="C19" s="50" t="s">
        <v>10</v>
      </c>
      <c r="D19" s="51">
        <f>D17+7</f>
        <v>43160</v>
      </c>
      <c r="E19" s="50" t="s">
        <v>12</v>
      </c>
      <c r="F19" s="51">
        <f t="shared" si="0"/>
        <v>43162</v>
      </c>
      <c r="I19" s="46"/>
      <c r="J19" s="44"/>
      <c r="K19" s="45"/>
    </row>
    <row r="20" spans="1:11" ht="9" customHeight="1" x14ac:dyDescent="0.25">
      <c r="A20" s="16"/>
      <c r="B20" s="16"/>
      <c r="C20" s="16"/>
      <c r="D20" s="16"/>
      <c r="E20" s="17"/>
      <c r="F20" s="18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20"/>
      <c r="B26" s="19"/>
      <c r="C26" s="20"/>
      <c r="D26" s="21"/>
      <c r="E26" s="20"/>
      <c r="F26" s="21"/>
    </row>
    <row r="27" spans="1:11" ht="7.5" customHeight="1" x14ac:dyDescent="0.25">
      <c r="A27" s="120"/>
      <c r="B27" s="19"/>
      <c r="C27" s="20"/>
      <c r="D27" s="21"/>
      <c r="E27" s="20"/>
      <c r="F27" s="21"/>
    </row>
    <row r="28" spans="1:11" ht="29.25" customHeight="1" x14ac:dyDescent="0.25">
      <c r="A28" s="7"/>
      <c r="B28" s="7"/>
      <c r="C28" s="7"/>
      <c r="D28" s="9"/>
      <c r="E28" s="22"/>
      <c r="F28" s="261"/>
    </row>
    <row r="29" spans="1:11" ht="18.75" customHeight="1" x14ac:dyDescent="0.25">
      <c r="A29" s="263" t="s">
        <v>0</v>
      </c>
      <c r="B29" s="264"/>
      <c r="C29" s="280" t="s">
        <v>15</v>
      </c>
      <c r="D29" s="281"/>
      <c r="E29" s="11"/>
      <c r="F29" s="262"/>
    </row>
    <row r="30" spans="1:11" ht="15" customHeight="1" x14ac:dyDescent="0.25">
      <c r="A30" s="282" t="s">
        <v>2</v>
      </c>
      <c r="B30" s="282" t="s">
        <v>3</v>
      </c>
      <c r="C30" s="284" t="s">
        <v>46</v>
      </c>
      <c r="D30" s="285"/>
      <c r="E30" s="286" t="s">
        <v>16</v>
      </c>
      <c r="F30" s="285"/>
    </row>
    <row r="31" spans="1:11" ht="15" customHeight="1" thickBot="1" x14ac:dyDescent="0.3">
      <c r="A31" s="283"/>
      <c r="B31" s="283"/>
      <c r="C31" s="23" t="s">
        <v>6</v>
      </c>
      <c r="D31" s="24" t="s">
        <v>7</v>
      </c>
      <c r="E31" s="25" t="s">
        <v>6</v>
      </c>
      <c r="F31" s="25" t="s">
        <v>7</v>
      </c>
    </row>
    <row r="32" spans="1:11" ht="15" customHeight="1" thickTop="1" x14ac:dyDescent="0.25">
      <c r="A32" s="110" t="str">
        <f>A10</f>
        <v>Vanquish</v>
      </c>
      <c r="B32" s="111" t="str">
        <f>B10</f>
        <v>065</v>
      </c>
      <c r="C32" s="112" t="str">
        <f>C10</f>
        <v>Monday</v>
      </c>
      <c r="D32" s="77">
        <f>D10</f>
        <v>43129</v>
      </c>
      <c r="E32" s="113" t="s">
        <v>17</v>
      </c>
      <c r="F32" s="114">
        <f>D32+4</f>
        <v>43133</v>
      </c>
    </row>
    <row r="33" spans="1:6" ht="15" customHeight="1" x14ac:dyDescent="0.25">
      <c r="A33" s="55" t="s">
        <v>41</v>
      </c>
      <c r="B33" s="48" t="s">
        <v>29</v>
      </c>
      <c r="C33" s="29" t="s">
        <v>10</v>
      </c>
      <c r="D33" s="82">
        <f>D11</f>
        <v>43132</v>
      </c>
      <c r="E33" s="13" t="s">
        <v>35</v>
      </c>
      <c r="F33" s="14">
        <f>D33+3</f>
        <v>43135</v>
      </c>
    </row>
    <row r="34" spans="1:6" ht="15" customHeight="1" x14ac:dyDescent="0.25">
      <c r="A34" s="85" t="str">
        <f>A12</f>
        <v>Caribe Mariner</v>
      </c>
      <c r="B34" s="57">
        <f>B12</f>
        <v>499</v>
      </c>
      <c r="C34" s="26" t="str">
        <f>C12</f>
        <v>Monday</v>
      </c>
      <c r="D34" s="83">
        <f>D12</f>
        <v>43136</v>
      </c>
      <c r="E34" s="54" t="s">
        <v>17</v>
      </c>
      <c r="F34" s="28">
        <f>D34+4</f>
        <v>43140</v>
      </c>
    </row>
    <row r="35" spans="1:6" ht="15" customHeight="1" x14ac:dyDescent="0.25">
      <c r="A35" s="55" t="s">
        <v>32</v>
      </c>
      <c r="B35" s="60" t="s">
        <v>74</v>
      </c>
      <c r="C35" s="29" t="s">
        <v>10</v>
      </c>
      <c r="D35" s="84">
        <f>D33+7</f>
        <v>43139</v>
      </c>
      <c r="E35" s="13" t="s">
        <v>35</v>
      </c>
      <c r="F35" s="14">
        <f>D35+3</f>
        <v>43142</v>
      </c>
    </row>
    <row r="36" spans="1:6" ht="15" customHeight="1" x14ac:dyDescent="0.25">
      <c r="A36" s="86" t="str">
        <f>A14</f>
        <v>Vantage</v>
      </c>
      <c r="B36" s="57" t="str">
        <f>B14</f>
        <v>028</v>
      </c>
      <c r="C36" s="26" t="str">
        <f>C14</f>
        <v>Monday</v>
      </c>
      <c r="D36" s="83">
        <f>D14</f>
        <v>43143</v>
      </c>
      <c r="E36" s="27" t="s">
        <v>17</v>
      </c>
      <c r="F36" s="28">
        <f>D36+4</f>
        <v>43147</v>
      </c>
    </row>
    <row r="37" spans="1:6" ht="15" customHeight="1" x14ac:dyDescent="0.25">
      <c r="A37" s="55" t="s">
        <v>8</v>
      </c>
      <c r="B37" s="65" t="s">
        <v>75</v>
      </c>
      <c r="C37" s="29" t="s">
        <v>10</v>
      </c>
      <c r="D37" s="84">
        <f>D35+7</f>
        <v>43146</v>
      </c>
      <c r="E37" s="13" t="s">
        <v>35</v>
      </c>
      <c r="F37" s="14">
        <f>D37+3</f>
        <v>43149</v>
      </c>
    </row>
    <row r="38" spans="1:6" ht="15" customHeight="1" x14ac:dyDescent="0.25">
      <c r="A38" s="86" t="str">
        <f>A16</f>
        <v>Vanquish</v>
      </c>
      <c r="B38" s="53" t="str">
        <f>B16</f>
        <v>067</v>
      </c>
      <c r="C38" s="26" t="s">
        <v>13</v>
      </c>
      <c r="D38" s="83">
        <f>D16</f>
        <v>43150</v>
      </c>
      <c r="E38" s="27" t="s">
        <v>17</v>
      </c>
      <c r="F38" s="28">
        <f>D38+4</f>
        <v>43154</v>
      </c>
    </row>
    <row r="39" spans="1:6" ht="15" customHeight="1" x14ac:dyDescent="0.25">
      <c r="A39" s="55" t="s">
        <v>41</v>
      </c>
      <c r="B39" s="65" t="s">
        <v>76</v>
      </c>
      <c r="C39" s="29" t="s">
        <v>10</v>
      </c>
      <c r="D39" s="84">
        <f>D37+7</f>
        <v>43153</v>
      </c>
      <c r="E39" s="13" t="s">
        <v>35</v>
      </c>
      <c r="F39" s="14">
        <f>D39+3</f>
        <v>43156</v>
      </c>
    </row>
    <row r="40" spans="1:6" ht="15" customHeight="1" x14ac:dyDescent="0.25">
      <c r="A40" s="86" t="str">
        <f>A18</f>
        <v>Caribe Mariner</v>
      </c>
      <c r="B40" s="57">
        <f>B18</f>
        <v>501</v>
      </c>
      <c r="C40" s="26" t="s">
        <v>13</v>
      </c>
      <c r="D40" s="83">
        <f>D18</f>
        <v>43157</v>
      </c>
      <c r="E40" s="27" t="s">
        <v>17</v>
      </c>
      <c r="F40" s="28">
        <f>D40+4</f>
        <v>43161</v>
      </c>
    </row>
    <row r="41" spans="1:6" ht="15" customHeight="1" x14ac:dyDescent="0.25">
      <c r="A41" s="55" t="s">
        <v>32</v>
      </c>
      <c r="B41" s="65" t="s">
        <v>77</v>
      </c>
      <c r="C41" s="29" t="s">
        <v>10</v>
      </c>
      <c r="D41" s="84">
        <f>D39+7</f>
        <v>43160</v>
      </c>
      <c r="E41" s="13" t="s">
        <v>35</v>
      </c>
      <c r="F41" s="14">
        <f>D41+3</f>
        <v>43163</v>
      </c>
    </row>
    <row r="42" spans="1:6" ht="15" customHeight="1" x14ac:dyDescent="0.25">
      <c r="A42" s="260" t="s">
        <v>36</v>
      </c>
      <c r="B42" s="260"/>
      <c r="C42" s="260"/>
      <c r="D42" s="260"/>
      <c r="E42" s="260"/>
      <c r="F42" s="2"/>
    </row>
    <row r="43" spans="1:6" ht="15" customHeight="1" x14ac:dyDescent="0.25">
      <c r="A43" s="259" t="s">
        <v>25</v>
      </c>
      <c r="B43" s="259"/>
      <c r="C43" s="259"/>
      <c r="D43" s="259"/>
      <c r="E43" s="259"/>
      <c r="F43" s="2"/>
    </row>
    <row r="44" spans="1:6" x14ac:dyDescent="0.25">
      <c r="A44" s="120"/>
      <c r="B44" s="19"/>
      <c r="C44" s="20"/>
      <c r="D44" s="21"/>
      <c r="E44" s="20"/>
      <c r="F44" s="21"/>
    </row>
    <row r="45" spans="1:6" ht="7.5" customHeight="1" x14ac:dyDescent="0.25">
      <c r="A45" s="2"/>
      <c r="B45" s="19"/>
      <c r="C45" s="20"/>
      <c r="D45" s="21"/>
      <c r="E45" s="20"/>
      <c r="F45" s="21"/>
    </row>
    <row r="46" spans="1:6" ht="26.25" customHeight="1" x14ac:dyDescent="0.25">
      <c r="A46" s="7"/>
      <c r="B46" s="8"/>
      <c r="C46" s="9"/>
      <c r="D46" s="10"/>
      <c r="E46" s="9"/>
      <c r="F46" s="261"/>
    </row>
    <row r="47" spans="1:6" ht="18.75" customHeight="1" x14ac:dyDescent="0.25">
      <c r="A47" s="263" t="s">
        <v>0</v>
      </c>
      <c r="B47" s="264"/>
      <c r="C47" s="265" t="s">
        <v>18</v>
      </c>
      <c r="D47" s="266"/>
      <c r="E47" s="11"/>
      <c r="F47" s="262"/>
    </row>
    <row r="48" spans="1:6" ht="15" customHeight="1" x14ac:dyDescent="0.25">
      <c r="A48" s="273" t="s">
        <v>2</v>
      </c>
      <c r="B48" s="273" t="s">
        <v>3</v>
      </c>
      <c r="C48" s="276" t="s">
        <v>4</v>
      </c>
      <c r="D48" s="277"/>
      <c r="E48" s="278" t="s">
        <v>19</v>
      </c>
      <c r="F48" s="279"/>
    </row>
    <row r="49" spans="1:6" ht="15" customHeight="1" thickBot="1" x14ac:dyDescent="0.3">
      <c r="A49" s="274"/>
      <c r="B49" s="275"/>
      <c r="C49" s="31" t="s">
        <v>6</v>
      </c>
      <c r="D49" s="31" t="s">
        <v>7</v>
      </c>
      <c r="E49" s="31" t="s">
        <v>6</v>
      </c>
      <c r="F49" s="31" t="s">
        <v>7</v>
      </c>
    </row>
    <row r="50" spans="1:6" ht="15" customHeight="1" thickTop="1" x14ac:dyDescent="0.25">
      <c r="A50" s="12" t="str">
        <f>A33</f>
        <v>Vantage</v>
      </c>
      <c r="B50" s="62" t="str">
        <f>B33</f>
        <v>027</v>
      </c>
      <c r="C50" s="34" t="str">
        <f>C33</f>
        <v>Thursday</v>
      </c>
      <c r="D50" s="82">
        <f>D33</f>
        <v>43132</v>
      </c>
      <c r="E50" s="13" t="s">
        <v>9</v>
      </c>
      <c r="F50" s="63">
        <f>D50+5</f>
        <v>43137</v>
      </c>
    </row>
    <row r="51" spans="1:6" ht="15" customHeight="1" x14ac:dyDescent="0.25">
      <c r="A51" s="32" t="str">
        <f>A35</f>
        <v>Vanquish</v>
      </c>
      <c r="B51" s="61" t="str">
        <f>B35</f>
        <v>066</v>
      </c>
      <c r="C51" s="104" t="str">
        <f>C35</f>
        <v>Thursday</v>
      </c>
      <c r="D51" s="33">
        <f>D35</f>
        <v>43139</v>
      </c>
      <c r="E51" s="104" t="s">
        <v>9</v>
      </c>
      <c r="F51" s="33">
        <f t="shared" ref="F51:F52" si="2">D51+5</f>
        <v>43144</v>
      </c>
    </row>
    <row r="52" spans="1:6" ht="15" customHeight="1" x14ac:dyDescent="0.25">
      <c r="A52" s="12" t="str">
        <f>A37</f>
        <v>Caribe Mariner</v>
      </c>
      <c r="B52" s="62" t="str">
        <f>B37</f>
        <v>500</v>
      </c>
      <c r="C52" s="34" t="str">
        <f>C37</f>
        <v>Thursday</v>
      </c>
      <c r="D52" s="84">
        <f>D37</f>
        <v>43146</v>
      </c>
      <c r="E52" s="13" t="s">
        <v>9</v>
      </c>
      <c r="F52" s="63">
        <f t="shared" si="2"/>
        <v>43151</v>
      </c>
    </row>
    <row r="53" spans="1:6" ht="15" customHeight="1" x14ac:dyDescent="0.25">
      <c r="A53" s="32" t="str">
        <f>A39</f>
        <v>Vantage</v>
      </c>
      <c r="B53" s="61" t="str">
        <f>B39</f>
        <v>029</v>
      </c>
      <c r="C53" s="104" t="str">
        <f>C39</f>
        <v>Thursday</v>
      </c>
      <c r="D53" s="33">
        <f>D39</f>
        <v>43153</v>
      </c>
      <c r="E53" s="104" t="s">
        <v>9</v>
      </c>
      <c r="F53" s="33">
        <f>D53+5</f>
        <v>43158</v>
      </c>
    </row>
    <row r="54" spans="1:6" ht="12.75" customHeight="1" x14ac:dyDescent="0.25">
      <c r="A54" s="12" t="str">
        <f>A41</f>
        <v>Vanquish</v>
      </c>
      <c r="B54" s="62" t="str">
        <f>B41</f>
        <v>068</v>
      </c>
      <c r="C54" s="13" t="str">
        <f>C41</f>
        <v>Thursday</v>
      </c>
      <c r="D54" s="14">
        <f>D41</f>
        <v>43160</v>
      </c>
      <c r="E54" s="13" t="s">
        <v>9</v>
      </c>
      <c r="F54" s="63">
        <f>D54+5</f>
        <v>43165</v>
      </c>
    </row>
    <row r="55" spans="1:6" ht="12.75" customHeight="1" x14ac:dyDescent="0.25">
      <c r="A55" s="260" t="s">
        <v>37</v>
      </c>
      <c r="B55" s="260"/>
      <c r="C55" s="260"/>
      <c r="D55" s="260"/>
      <c r="E55" s="260"/>
      <c r="F55" s="2"/>
    </row>
    <row r="56" spans="1:6" ht="12.75" customHeight="1" x14ac:dyDescent="0.25">
      <c r="A56" s="259" t="s">
        <v>25</v>
      </c>
      <c r="B56" s="259"/>
      <c r="C56" s="259"/>
      <c r="D56" s="259"/>
      <c r="E56" s="259"/>
      <c r="F56" s="2"/>
    </row>
    <row r="57" spans="1:6" ht="7.5" customHeight="1" x14ac:dyDescent="0.25">
      <c r="A57" s="120"/>
      <c r="B57" s="120"/>
      <c r="C57" s="120"/>
      <c r="D57" s="120"/>
      <c r="E57" s="120"/>
      <c r="F57" s="2"/>
    </row>
    <row r="58" spans="1:6" ht="26.25" customHeight="1" x14ac:dyDescent="0.25">
      <c r="A58" s="7"/>
      <c r="B58" s="8"/>
      <c r="C58" s="9"/>
      <c r="D58" s="10"/>
      <c r="E58" s="9"/>
      <c r="F58" s="261"/>
    </row>
    <row r="59" spans="1:6" ht="18.75" customHeight="1" x14ac:dyDescent="0.25">
      <c r="A59" s="263" t="s">
        <v>0</v>
      </c>
      <c r="B59" s="264"/>
      <c r="C59" s="265" t="s">
        <v>20</v>
      </c>
      <c r="D59" s="266"/>
      <c r="E59" s="11"/>
      <c r="F59" s="262"/>
    </row>
    <row r="60" spans="1:6" ht="15" customHeight="1" x14ac:dyDescent="0.25">
      <c r="A60" s="267" t="s">
        <v>2</v>
      </c>
      <c r="B60" s="267" t="s">
        <v>3</v>
      </c>
      <c r="C60" s="269" t="s">
        <v>4</v>
      </c>
      <c r="D60" s="270"/>
      <c r="E60" s="271" t="s">
        <v>21</v>
      </c>
      <c r="F60" s="272"/>
    </row>
    <row r="61" spans="1:6" ht="15" customHeight="1" thickBot="1" x14ac:dyDescent="0.3">
      <c r="A61" s="268"/>
      <c r="B61" s="268"/>
      <c r="C61" s="35" t="s">
        <v>6</v>
      </c>
      <c r="D61" s="35" t="s">
        <v>7</v>
      </c>
      <c r="E61" s="35" t="s">
        <v>6</v>
      </c>
      <c r="F61" s="35" t="s">
        <v>7</v>
      </c>
    </row>
    <row r="62" spans="1:6" ht="15" customHeight="1" thickTop="1" x14ac:dyDescent="0.25">
      <c r="A62" s="66" t="str">
        <f>A32</f>
        <v>Vanquish</v>
      </c>
      <c r="B62" s="87" t="str">
        <f>B32</f>
        <v>065</v>
      </c>
      <c r="C62" s="88" t="str">
        <f>C10</f>
        <v>Monday</v>
      </c>
      <c r="D62" s="89">
        <f>D10</f>
        <v>43129</v>
      </c>
      <c r="E62" s="70" t="s">
        <v>17</v>
      </c>
      <c r="F62" s="71">
        <f>D62+4</f>
        <v>43133</v>
      </c>
    </row>
    <row r="63" spans="1:6" ht="15" customHeight="1" x14ac:dyDescent="0.25">
      <c r="A63" s="94" t="str">
        <f>A34</f>
        <v>Caribe Mariner</v>
      </c>
      <c r="B63" s="95">
        <f>B34</f>
        <v>499</v>
      </c>
      <c r="C63" s="72" t="str">
        <f>C12</f>
        <v>Monday</v>
      </c>
      <c r="D63" s="102">
        <f>D12</f>
        <v>43136</v>
      </c>
      <c r="E63" s="72" t="s">
        <v>17</v>
      </c>
      <c r="F63" s="96">
        <f>D63+4</f>
        <v>43140</v>
      </c>
    </row>
    <row r="64" spans="1:6" ht="15" customHeight="1" x14ac:dyDescent="0.25">
      <c r="A64" s="66" t="str">
        <f>A36</f>
        <v>Vantage</v>
      </c>
      <c r="B64" s="67" t="str">
        <f>B36</f>
        <v>028</v>
      </c>
      <c r="C64" s="68" t="s">
        <v>13</v>
      </c>
      <c r="D64" s="69">
        <f>D36</f>
        <v>43143</v>
      </c>
      <c r="E64" s="70" t="s">
        <v>17</v>
      </c>
      <c r="F64" s="71">
        <f t="shared" ref="F64:F66" si="3">D64+4</f>
        <v>43147</v>
      </c>
    </row>
    <row r="65" spans="1:7" ht="15" customHeight="1" x14ac:dyDescent="0.25">
      <c r="A65" s="93" t="str">
        <f>A38</f>
        <v>Vanquish</v>
      </c>
      <c r="B65" s="74" t="str">
        <f>B38</f>
        <v>067</v>
      </c>
      <c r="C65" s="72" t="s">
        <v>13</v>
      </c>
      <c r="D65" s="73">
        <f>D16</f>
        <v>43150</v>
      </c>
      <c r="E65" s="72" t="s">
        <v>17</v>
      </c>
      <c r="F65" s="64">
        <f t="shared" si="3"/>
        <v>43154</v>
      </c>
    </row>
    <row r="66" spans="1:7" ht="15" customHeight="1" x14ac:dyDescent="0.25">
      <c r="A66" s="66" t="str">
        <f>A40</f>
        <v>Caribe Mariner</v>
      </c>
      <c r="B66" s="67">
        <f>B40</f>
        <v>501</v>
      </c>
      <c r="C66" s="68" t="s">
        <v>13</v>
      </c>
      <c r="D66" s="69">
        <f>D40</f>
        <v>43157</v>
      </c>
      <c r="E66" s="70" t="s">
        <v>17</v>
      </c>
      <c r="F66" s="71">
        <f t="shared" si="3"/>
        <v>43161</v>
      </c>
    </row>
    <row r="67" spans="1:7" ht="15" customHeight="1" x14ac:dyDescent="0.25">
      <c r="A67" s="40" t="s">
        <v>38</v>
      </c>
      <c r="B67" s="40"/>
      <c r="C67" s="40"/>
      <c r="D67" s="39"/>
      <c r="E67" s="39"/>
      <c r="F67" s="39"/>
      <c r="G67" s="41"/>
    </row>
    <row r="68" spans="1:7" x14ac:dyDescent="0.25">
      <c r="A68" s="259" t="s">
        <v>25</v>
      </c>
      <c r="B68" s="259"/>
      <c r="C68" s="259"/>
      <c r="D68" s="259"/>
      <c r="E68" s="259"/>
      <c r="F68" s="42"/>
    </row>
    <row r="69" spans="1:7" ht="12.75" customHeight="1" x14ac:dyDescent="0.25">
      <c r="A69" s="16"/>
      <c r="B69" s="36"/>
      <c r="C69" s="17"/>
      <c r="D69" s="37"/>
      <c r="E69" s="17"/>
      <c r="F69" s="18"/>
    </row>
  </sheetData>
  <mergeCells count="35"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activeCell="B36" sqref="B36"/>
    </sheetView>
  </sheetViews>
  <sheetFormatPr defaultRowHeight="15" x14ac:dyDescent="0.25"/>
  <cols>
    <col min="1" max="1" width="20.42578125" style="59" customWidth="1"/>
    <col min="2" max="2" width="7.140625" style="59" customWidth="1"/>
    <col min="3" max="3" width="12.85546875" style="59" customWidth="1"/>
    <col min="4" max="4" width="12.140625" style="59" customWidth="1"/>
    <col min="5" max="5" width="11.42578125" style="59" customWidth="1"/>
    <col min="6" max="6" width="14.28515625" style="59" customWidth="1"/>
    <col min="7" max="7" width="3" style="59" customWidth="1"/>
    <col min="8" max="16384" width="9.140625" style="59"/>
  </cols>
  <sheetData>
    <row r="1" spans="1:11" ht="26.25" x14ac:dyDescent="0.4">
      <c r="A1" s="287">
        <v>43101</v>
      </c>
      <c r="B1" s="287"/>
      <c r="C1" s="287"/>
      <c r="D1" s="287"/>
      <c r="E1" s="287"/>
      <c r="F1" s="287"/>
    </row>
    <row r="2" spans="1:11" ht="15" customHeight="1" x14ac:dyDescent="0.25">
      <c r="C2" s="105" t="s">
        <v>62</v>
      </c>
      <c r="D2" s="106">
        <f ca="1">NOW()</f>
        <v>43488.392459027775</v>
      </c>
      <c r="E2" s="38"/>
      <c r="F2" s="38"/>
    </row>
    <row r="3" spans="1:11" ht="90" customHeight="1" x14ac:dyDescent="0.25">
      <c r="A3" s="58"/>
      <c r="B3" s="58"/>
      <c r="C3" s="58"/>
      <c r="D3" s="20" t="s">
        <v>33</v>
      </c>
      <c r="F3" s="20" t="s">
        <v>34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88"/>
      <c r="B5" s="288"/>
      <c r="C5" s="288"/>
      <c r="D5" s="288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61"/>
    </row>
    <row r="7" spans="1:11" ht="18.75" customHeight="1" x14ac:dyDescent="0.25">
      <c r="A7" s="263" t="s">
        <v>0</v>
      </c>
      <c r="B7" s="264"/>
      <c r="C7" s="265" t="s">
        <v>1</v>
      </c>
      <c r="D7" s="266"/>
      <c r="E7" s="11"/>
      <c r="F7" s="262"/>
    </row>
    <row r="8" spans="1:11" ht="15" customHeight="1" x14ac:dyDescent="0.25">
      <c r="A8" s="289" t="s">
        <v>2</v>
      </c>
      <c r="B8" s="289" t="s">
        <v>3</v>
      </c>
      <c r="C8" s="291" t="s">
        <v>4</v>
      </c>
      <c r="D8" s="292"/>
      <c r="E8" s="293" t="s">
        <v>5</v>
      </c>
      <c r="F8" s="294"/>
    </row>
    <row r="9" spans="1:11" ht="15" customHeight="1" thickBot="1" x14ac:dyDescent="0.3">
      <c r="A9" s="290"/>
      <c r="B9" s="290"/>
      <c r="C9" s="52" t="s">
        <v>6</v>
      </c>
      <c r="D9" s="52" t="s">
        <v>7</v>
      </c>
      <c r="E9" s="52" t="s">
        <v>6</v>
      </c>
      <c r="F9" s="52" t="s">
        <v>7</v>
      </c>
    </row>
    <row r="10" spans="1:11" ht="15" customHeight="1" thickTop="1" x14ac:dyDescent="0.25">
      <c r="A10" s="115" t="s">
        <v>41</v>
      </c>
      <c r="B10" s="116" t="s">
        <v>24</v>
      </c>
      <c r="C10" s="117" t="s">
        <v>9</v>
      </c>
      <c r="D10" s="118">
        <v>43102</v>
      </c>
      <c r="E10" s="117" t="s">
        <v>10</v>
      </c>
      <c r="F10" s="119">
        <f>D10+2</f>
        <v>43104</v>
      </c>
      <c r="I10" s="43"/>
      <c r="J10" s="44"/>
      <c r="K10" s="45"/>
    </row>
    <row r="11" spans="1:11" ht="15" customHeight="1" x14ac:dyDescent="0.25">
      <c r="A11" s="49" t="s">
        <v>11</v>
      </c>
      <c r="B11" s="78" t="s">
        <v>70</v>
      </c>
      <c r="C11" s="50" t="s">
        <v>10</v>
      </c>
      <c r="D11" s="100">
        <f>D10+2</f>
        <v>43104</v>
      </c>
      <c r="E11" s="50" t="s">
        <v>12</v>
      </c>
      <c r="F11" s="51">
        <f>D11+2</f>
        <v>43106</v>
      </c>
      <c r="I11" s="43"/>
      <c r="J11" s="44"/>
      <c r="K11" s="45"/>
    </row>
    <row r="12" spans="1:11" ht="15" customHeight="1" x14ac:dyDescent="0.25">
      <c r="A12" s="12" t="s">
        <v>32</v>
      </c>
      <c r="B12" s="79" t="s">
        <v>67</v>
      </c>
      <c r="C12" s="13" t="s">
        <v>13</v>
      </c>
      <c r="D12" s="14">
        <f>D10+6</f>
        <v>43108</v>
      </c>
      <c r="E12" s="13" t="s">
        <v>14</v>
      </c>
      <c r="F12" s="14">
        <f>D12+2</f>
        <v>43110</v>
      </c>
      <c r="I12" s="46"/>
      <c r="J12" s="44"/>
      <c r="K12" s="45"/>
    </row>
    <row r="13" spans="1:11" ht="15" customHeight="1" x14ac:dyDescent="0.25">
      <c r="A13" s="49" t="s">
        <v>41</v>
      </c>
      <c r="B13" s="101" t="s">
        <v>28</v>
      </c>
      <c r="C13" s="50" t="s">
        <v>10</v>
      </c>
      <c r="D13" s="51">
        <f>D11+7</f>
        <v>43111</v>
      </c>
      <c r="E13" s="50" t="s">
        <v>12</v>
      </c>
      <c r="F13" s="51">
        <f t="shared" ref="F13:F19" si="0">D13+2</f>
        <v>43113</v>
      </c>
      <c r="I13" s="46"/>
      <c r="J13" s="44"/>
      <c r="K13" s="45"/>
    </row>
    <row r="14" spans="1:11" ht="12.75" customHeight="1" x14ac:dyDescent="0.25">
      <c r="A14" s="12" t="s">
        <v>8</v>
      </c>
      <c r="B14" s="79">
        <v>497</v>
      </c>
      <c r="C14" s="13" t="s">
        <v>13</v>
      </c>
      <c r="D14" s="14">
        <f>D12+7</f>
        <v>43115</v>
      </c>
      <c r="E14" s="13" t="s">
        <v>14</v>
      </c>
      <c r="F14" s="14">
        <f t="shared" si="0"/>
        <v>43117</v>
      </c>
      <c r="I14" s="46"/>
      <c r="J14" s="44"/>
      <c r="K14" s="45"/>
    </row>
    <row r="15" spans="1:11" ht="15" customHeight="1" x14ac:dyDescent="0.25">
      <c r="A15" s="49" t="s">
        <v>11</v>
      </c>
      <c r="B15" s="101">
        <v>474</v>
      </c>
      <c r="C15" s="50" t="s">
        <v>10</v>
      </c>
      <c r="D15" s="51">
        <f t="shared" ref="D15" si="1">D13+7</f>
        <v>43118</v>
      </c>
      <c r="E15" s="50" t="s">
        <v>12</v>
      </c>
      <c r="F15" s="51">
        <f t="shared" si="0"/>
        <v>43120</v>
      </c>
      <c r="I15" s="46"/>
      <c r="J15" s="44"/>
      <c r="K15" s="45"/>
    </row>
    <row r="16" spans="1:11" ht="15" customHeight="1" x14ac:dyDescent="0.25">
      <c r="A16" s="12" t="s">
        <v>41</v>
      </c>
      <c r="B16" s="81" t="s">
        <v>27</v>
      </c>
      <c r="C16" s="13" t="s">
        <v>13</v>
      </c>
      <c r="D16" s="14">
        <f>D14+7</f>
        <v>43122</v>
      </c>
      <c r="E16" s="13" t="s">
        <v>14</v>
      </c>
      <c r="F16" s="14">
        <f t="shared" si="0"/>
        <v>43124</v>
      </c>
      <c r="I16" s="46"/>
      <c r="J16" s="44"/>
      <c r="K16" s="45"/>
    </row>
    <row r="17" spans="1:11" ht="15" customHeight="1" x14ac:dyDescent="0.25">
      <c r="A17" s="49" t="s">
        <v>11</v>
      </c>
      <c r="B17" s="80">
        <v>475</v>
      </c>
      <c r="C17" s="50" t="s">
        <v>10</v>
      </c>
      <c r="D17" s="51">
        <f>D15+7</f>
        <v>43125</v>
      </c>
      <c r="E17" s="50" t="s">
        <v>12</v>
      </c>
      <c r="F17" s="51">
        <f>D17+2</f>
        <v>43127</v>
      </c>
      <c r="I17" s="46"/>
      <c r="J17" s="44"/>
      <c r="K17" s="45"/>
    </row>
    <row r="18" spans="1:11" ht="15" customHeight="1" x14ac:dyDescent="0.25">
      <c r="A18" s="12" t="s">
        <v>32</v>
      </c>
      <c r="B18" s="79" t="s">
        <v>68</v>
      </c>
      <c r="C18" s="13" t="s">
        <v>13</v>
      </c>
      <c r="D18" s="14">
        <f>D16+7</f>
        <v>43129</v>
      </c>
      <c r="E18" s="13" t="s">
        <v>10</v>
      </c>
      <c r="F18" s="14">
        <f t="shared" si="0"/>
        <v>43131</v>
      </c>
      <c r="I18" s="46"/>
      <c r="J18" s="44"/>
      <c r="K18" s="45"/>
    </row>
    <row r="19" spans="1:11" ht="15" customHeight="1" x14ac:dyDescent="0.25">
      <c r="A19" s="49" t="s">
        <v>11</v>
      </c>
      <c r="B19" s="80">
        <v>476</v>
      </c>
      <c r="C19" s="50" t="s">
        <v>10</v>
      </c>
      <c r="D19" s="51">
        <f>D17+7</f>
        <v>43132</v>
      </c>
      <c r="E19" s="50" t="s">
        <v>12</v>
      </c>
      <c r="F19" s="51">
        <f t="shared" si="0"/>
        <v>43134</v>
      </c>
      <c r="I19" s="46"/>
      <c r="J19" s="44"/>
      <c r="K19" s="45"/>
    </row>
    <row r="20" spans="1:11" ht="9" customHeight="1" x14ac:dyDescent="0.25">
      <c r="A20" s="16"/>
      <c r="B20" s="16"/>
      <c r="C20" s="16"/>
      <c r="D20" s="16"/>
      <c r="E20" s="17"/>
      <c r="F20" s="18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09"/>
      <c r="B26" s="19"/>
      <c r="C26" s="20"/>
      <c r="D26" s="21"/>
      <c r="E26" s="20"/>
      <c r="F26" s="21"/>
    </row>
    <row r="27" spans="1:11" ht="7.5" customHeight="1" x14ac:dyDescent="0.25">
      <c r="A27" s="109"/>
      <c r="B27" s="19"/>
      <c r="C27" s="20"/>
      <c r="D27" s="21"/>
      <c r="E27" s="20"/>
      <c r="F27" s="21"/>
    </row>
    <row r="28" spans="1:11" ht="29.25" customHeight="1" x14ac:dyDescent="0.25">
      <c r="A28" s="7"/>
      <c r="B28" s="7"/>
      <c r="C28" s="7"/>
      <c r="D28" s="9"/>
      <c r="E28" s="22"/>
      <c r="F28" s="261"/>
    </row>
    <row r="29" spans="1:11" ht="18.75" customHeight="1" x14ac:dyDescent="0.25">
      <c r="A29" s="263" t="s">
        <v>0</v>
      </c>
      <c r="B29" s="264"/>
      <c r="C29" s="280" t="s">
        <v>15</v>
      </c>
      <c r="D29" s="281"/>
      <c r="E29" s="11"/>
      <c r="F29" s="262"/>
    </row>
    <row r="30" spans="1:11" ht="15" customHeight="1" x14ac:dyDescent="0.25">
      <c r="A30" s="282" t="s">
        <v>2</v>
      </c>
      <c r="B30" s="282" t="s">
        <v>3</v>
      </c>
      <c r="C30" s="284" t="s">
        <v>46</v>
      </c>
      <c r="D30" s="285"/>
      <c r="E30" s="286" t="s">
        <v>16</v>
      </c>
      <c r="F30" s="285"/>
    </row>
    <row r="31" spans="1:11" ht="15" customHeight="1" thickBot="1" x14ac:dyDescent="0.3">
      <c r="A31" s="283"/>
      <c r="B31" s="283"/>
      <c r="C31" s="23" t="s">
        <v>6</v>
      </c>
      <c r="D31" s="24" t="s">
        <v>7</v>
      </c>
      <c r="E31" s="25" t="s">
        <v>6</v>
      </c>
      <c r="F31" s="25" t="s">
        <v>7</v>
      </c>
    </row>
    <row r="32" spans="1:11" ht="15" customHeight="1" thickTop="1" x14ac:dyDescent="0.25">
      <c r="A32" s="110" t="str">
        <f>A10</f>
        <v>Vantage</v>
      </c>
      <c r="B32" s="111" t="str">
        <f>B10</f>
        <v>024</v>
      </c>
      <c r="C32" s="112" t="str">
        <f>C10</f>
        <v>Tuesday</v>
      </c>
      <c r="D32" s="77">
        <f>D10</f>
        <v>43102</v>
      </c>
      <c r="E32" s="113" t="s">
        <v>23</v>
      </c>
      <c r="F32" s="114">
        <f>D32+4</f>
        <v>43106</v>
      </c>
    </row>
    <row r="33" spans="1:6" ht="15" customHeight="1" x14ac:dyDescent="0.25">
      <c r="A33" s="55" t="s">
        <v>8</v>
      </c>
      <c r="B33" s="48" t="s">
        <v>69</v>
      </c>
      <c r="C33" s="29" t="s">
        <v>10</v>
      </c>
      <c r="D33" s="82">
        <f>D11</f>
        <v>43104</v>
      </c>
      <c r="E33" s="13" t="s">
        <v>35</v>
      </c>
      <c r="F33" s="14">
        <f>D33+3</f>
        <v>43107</v>
      </c>
    </row>
    <row r="34" spans="1:6" ht="15" customHeight="1" x14ac:dyDescent="0.25">
      <c r="A34" s="85" t="str">
        <f>A12</f>
        <v>Vanquish</v>
      </c>
      <c r="B34" s="57" t="str">
        <f>B12</f>
        <v>063</v>
      </c>
      <c r="C34" s="26" t="str">
        <f>C12</f>
        <v>Monday</v>
      </c>
      <c r="D34" s="83">
        <f>D12</f>
        <v>43108</v>
      </c>
      <c r="E34" s="54" t="s">
        <v>17</v>
      </c>
      <c r="F34" s="28">
        <f>D34+4</f>
        <v>43112</v>
      </c>
    </row>
    <row r="35" spans="1:6" ht="15" customHeight="1" x14ac:dyDescent="0.25">
      <c r="A35" s="55" t="s">
        <v>11</v>
      </c>
      <c r="B35" s="60">
        <v>473</v>
      </c>
      <c r="C35" s="29" t="s">
        <v>10</v>
      </c>
      <c r="D35" s="84">
        <f>D33+7</f>
        <v>43111</v>
      </c>
      <c r="E35" s="13" t="s">
        <v>35</v>
      </c>
      <c r="F35" s="14">
        <f>D35+3</f>
        <v>43114</v>
      </c>
    </row>
    <row r="36" spans="1:6" ht="15" customHeight="1" x14ac:dyDescent="0.25">
      <c r="A36" s="86" t="str">
        <f>A14</f>
        <v>Caribe Mariner</v>
      </c>
      <c r="B36" s="57">
        <f>B14</f>
        <v>497</v>
      </c>
      <c r="C36" s="26" t="str">
        <f>C14</f>
        <v>Monday</v>
      </c>
      <c r="D36" s="83">
        <f>D14</f>
        <v>43115</v>
      </c>
      <c r="E36" s="27" t="s">
        <v>17</v>
      </c>
      <c r="F36" s="28">
        <f>D36+4</f>
        <v>43119</v>
      </c>
    </row>
    <row r="37" spans="1:6" ht="15" customHeight="1" x14ac:dyDescent="0.25">
      <c r="A37" s="55" t="s">
        <v>32</v>
      </c>
      <c r="B37" s="65" t="s">
        <v>66</v>
      </c>
      <c r="C37" s="29" t="s">
        <v>10</v>
      </c>
      <c r="D37" s="84">
        <f>D35+7</f>
        <v>43118</v>
      </c>
      <c r="E37" s="13" t="s">
        <v>35</v>
      </c>
      <c r="F37" s="14">
        <f>D37+3</f>
        <v>43121</v>
      </c>
    </row>
    <row r="38" spans="1:6" ht="15" customHeight="1" x14ac:dyDescent="0.25">
      <c r="A38" s="86" t="str">
        <f>A16</f>
        <v>Vantage</v>
      </c>
      <c r="B38" s="53" t="str">
        <f>B16</f>
        <v>026</v>
      </c>
      <c r="C38" s="26" t="s">
        <v>13</v>
      </c>
      <c r="D38" s="83">
        <f>D16</f>
        <v>43122</v>
      </c>
      <c r="E38" s="27" t="s">
        <v>17</v>
      </c>
      <c r="F38" s="28">
        <f>D38+4</f>
        <v>43126</v>
      </c>
    </row>
    <row r="39" spans="1:6" ht="15" customHeight="1" x14ac:dyDescent="0.25">
      <c r="A39" s="55" t="s">
        <v>8</v>
      </c>
      <c r="B39" s="65">
        <v>498</v>
      </c>
      <c r="C39" s="29" t="s">
        <v>10</v>
      </c>
      <c r="D39" s="84">
        <f>D37+7</f>
        <v>43125</v>
      </c>
      <c r="E39" s="13" t="s">
        <v>35</v>
      </c>
      <c r="F39" s="14">
        <f>D39+3</f>
        <v>43128</v>
      </c>
    </row>
    <row r="40" spans="1:6" ht="15" customHeight="1" x14ac:dyDescent="0.25">
      <c r="A40" s="86" t="str">
        <f>A18</f>
        <v>Vanquish</v>
      </c>
      <c r="B40" s="57" t="str">
        <f>B18</f>
        <v>065</v>
      </c>
      <c r="C40" s="26" t="s">
        <v>13</v>
      </c>
      <c r="D40" s="83">
        <f>D18</f>
        <v>43129</v>
      </c>
      <c r="E40" s="27" t="s">
        <v>23</v>
      </c>
      <c r="F40" s="28">
        <f>D40+4</f>
        <v>43133</v>
      </c>
    </row>
    <row r="41" spans="1:6" ht="15" customHeight="1" x14ac:dyDescent="0.25">
      <c r="A41" s="55" t="s">
        <v>41</v>
      </c>
      <c r="B41" s="65" t="s">
        <v>29</v>
      </c>
      <c r="C41" s="29" t="s">
        <v>10</v>
      </c>
      <c r="D41" s="84">
        <f>D39+7</f>
        <v>43132</v>
      </c>
      <c r="E41" s="13" t="s">
        <v>35</v>
      </c>
      <c r="F41" s="14">
        <f>D41+3</f>
        <v>43135</v>
      </c>
    </row>
    <row r="42" spans="1:6" ht="15" customHeight="1" x14ac:dyDescent="0.25">
      <c r="A42" s="260" t="s">
        <v>36</v>
      </c>
      <c r="B42" s="260"/>
      <c r="C42" s="260"/>
      <c r="D42" s="260"/>
      <c r="E42" s="260"/>
      <c r="F42" s="2"/>
    </row>
    <row r="43" spans="1:6" ht="15" customHeight="1" x14ac:dyDescent="0.25">
      <c r="A43" s="259" t="s">
        <v>25</v>
      </c>
      <c r="B43" s="259"/>
      <c r="C43" s="259"/>
      <c r="D43" s="259"/>
      <c r="E43" s="259"/>
      <c r="F43" s="2"/>
    </row>
    <row r="44" spans="1:6" x14ac:dyDescent="0.25">
      <c r="A44" s="109"/>
      <c r="B44" s="19"/>
      <c r="C44" s="20"/>
      <c r="D44" s="21"/>
      <c r="E44" s="20"/>
      <c r="F44" s="21"/>
    </row>
    <row r="45" spans="1:6" ht="7.5" customHeight="1" x14ac:dyDescent="0.25">
      <c r="A45" s="2"/>
      <c r="B45" s="19"/>
      <c r="C45" s="20"/>
      <c r="D45" s="21"/>
      <c r="E45" s="20"/>
      <c r="F45" s="21"/>
    </row>
    <row r="46" spans="1:6" ht="26.25" customHeight="1" x14ac:dyDescent="0.25">
      <c r="A46" s="7"/>
      <c r="B46" s="8"/>
      <c r="C46" s="9"/>
      <c r="D46" s="10"/>
      <c r="E46" s="9"/>
      <c r="F46" s="261"/>
    </row>
    <row r="47" spans="1:6" ht="18.75" customHeight="1" x14ac:dyDescent="0.25">
      <c r="A47" s="263" t="s">
        <v>0</v>
      </c>
      <c r="B47" s="264"/>
      <c r="C47" s="265" t="s">
        <v>18</v>
      </c>
      <c r="D47" s="266"/>
      <c r="E47" s="11"/>
      <c r="F47" s="262"/>
    </row>
    <row r="48" spans="1:6" ht="15" customHeight="1" x14ac:dyDescent="0.25">
      <c r="A48" s="273" t="s">
        <v>2</v>
      </c>
      <c r="B48" s="273" t="s">
        <v>3</v>
      </c>
      <c r="C48" s="276" t="s">
        <v>4</v>
      </c>
      <c r="D48" s="277"/>
      <c r="E48" s="278" t="s">
        <v>19</v>
      </c>
      <c r="F48" s="279"/>
    </row>
    <row r="49" spans="1:6" ht="15" customHeight="1" thickBot="1" x14ac:dyDescent="0.3">
      <c r="A49" s="274"/>
      <c r="B49" s="275"/>
      <c r="C49" s="31" t="s">
        <v>6</v>
      </c>
      <c r="D49" s="31" t="s">
        <v>7</v>
      </c>
      <c r="E49" s="31" t="s">
        <v>6</v>
      </c>
      <c r="F49" s="31" t="s">
        <v>7</v>
      </c>
    </row>
    <row r="50" spans="1:6" ht="15" customHeight="1" thickTop="1" x14ac:dyDescent="0.25">
      <c r="A50" s="12" t="str">
        <f>A33</f>
        <v>Caribe Mariner</v>
      </c>
      <c r="B50" s="62" t="str">
        <f>B33</f>
        <v>496</v>
      </c>
      <c r="C50" s="34" t="str">
        <f>C33</f>
        <v>Thursday</v>
      </c>
      <c r="D50" s="82">
        <f>D33</f>
        <v>43104</v>
      </c>
      <c r="E50" s="13" t="s">
        <v>9</v>
      </c>
      <c r="F50" s="63">
        <f>D50+5</f>
        <v>43109</v>
      </c>
    </row>
    <row r="51" spans="1:6" ht="15" customHeight="1" x14ac:dyDescent="0.25">
      <c r="A51" s="32" t="str">
        <f>A35</f>
        <v>Caribe Navigator</v>
      </c>
      <c r="B51" s="61">
        <f>B35</f>
        <v>473</v>
      </c>
      <c r="C51" s="104" t="str">
        <f>C35</f>
        <v>Thursday</v>
      </c>
      <c r="D51" s="33">
        <f>D35</f>
        <v>43111</v>
      </c>
      <c r="E51" s="104" t="s">
        <v>9</v>
      </c>
      <c r="F51" s="33">
        <f t="shared" ref="F51:F52" si="2">D51+5</f>
        <v>43116</v>
      </c>
    </row>
    <row r="52" spans="1:6" ht="15" customHeight="1" x14ac:dyDescent="0.25">
      <c r="A52" s="12" t="str">
        <f>A37</f>
        <v>Vanquish</v>
      </c>
      <c r="B52" s="62" t="str">
        <f>B37</f>
        <v>064</v>
      </c>
      <c r="C52" s="34" t="str">
        <f>C37</f>
        <v>Thursday</v>
      </c>
      <c r="D52" s="84">
        <f>D37</f>
        <v>43118</v>
      </c>
      <c r="E52" s="13" t="s">
        <v>9</v>
      </c>
      <c r="F52" s="63">
        <f t="shared" si="2"/>
        <v>43123</v>
      </c>
    </row>
    <row r="53" spans="1:6" ht="15" customHeight="1" x14ac:dyDescent="0.25">
      <c r="A53" s="32" t="str">
        <f>A39</f>
        <v>Caribe Mariner</v>
      </c>
      <c r="B53" s="61">
        <f>B39</f>
        <v>498</v>
      </c>
      <c r="C53" s="104" t="str">
        <f>C39</f>
        <v>Thursday</v>
      </c>
      <c r="D53" s="33">
        <f>D39</f>
        <v>43125</v>
      </c>
      <c r="E53" s="104" t="s">
        <v>9</v>
      </c>
      <c r="F53" s="33">
        <f>D53+5</f>
        <v>43130</v>
      </c>
    </row>
    <row r="54" spans="1:6" ht="12.75" customHeight="1" x14ac:dyDescent="0.25">
      <c r="A54" s="12" t="str">
        <f>A41</f>
        <v>Vantage</v>
      </c>
      <c r="B54" s="62" t="str">
        <f>B41</f>
        <v>027</v>
      </c>
      <c r="C54" s="13" t="str">
        <f>C41</f>
        <v>Thursday</v>
      </c>
      <c r="D54" s="14">
        <f>D41</f>
        <v>43132</v>
      </c>
      <c r="E54" s="13" t="s">
        <v>9</v>
      </c>
      <c r="F54" s="63">
        <f>D54+5</f>
        <v>43137</v>
      </c>
    </row>
    <row r="55" spans="1:6" ht="12.75" customHeight="1" x14ac:dyDescent="0.25">
      <c r="A55" s="260" t="s">
        <v>37</v>
      </c>
      <c r="B55" s="260"/>
      <c r="C55" s="260"/>
      <c r="D55" s="260"/>
      <c r="E55" s="260"/>
      <c r="F55" s="2"/>
    </row>
    <row r="56" spans="1:6" ht="12.75" customHeight="1" x14ac:dyDescent="0.25">
      <c r="A56" s="259" t="s">
        <v>25</v>
      </c>
      <c r="B56" s="259"/>
      <c r="C56" s="259"/>
      <c r="D56" s="259"/>
      <c r="E56" s="259"/>
      <c r="F56" s="2"/>
    </row>
    <row r="57" spans="1:6" ht="7.5" customHeight="1" x14ac:dyDescent="0.25">
      <c r="A57" s="109"/>
      <c r="B57" s="109"/>
      <c r="C57" s="109"/>
      <c r="D57" s="109"/>
      <c r="E57" s="109"/>
      <c r="F57" s="2"/>
    </row>
    <row r="58" spans="1:6" ht="26.25" customHeight="1" x14ac:dyDescent="0.25">
      <c r="A58" s="7"/>
      <c r="B58" s="8"/>
      <c r="C58" s="9"/>
      <c r="D58" s="10"/>
      <c r="E58" s="9"/>
      <c r="F58" s="261"/>
    </row>
    <row r="59" spans="1:6" ht="18.75" customHeight="1" x14ac:dyDescent="0.25">
      <c r="A59" s="263" t="s">
        <v>0</v>
      </c>
      <c r="B59" s="264"/>
      <c r="C59" s="265" t="s">
        <v>20</v>
      </c>
      <c r="D59" s="266"/>
      <c r="E59" s="11"/>
      <c r="F59" s="262"/>
    </row>
    <row r="60" spans="1:6" ht="15" customHeight="1" x14ac:dyDescent="0.25">
      <c r="A60" s="267" t="s">
        <v>2</v>
      </c>
      <c r="B60" s="267" t="s">
        <v>3</v>
      </c>
      <c r="C60" s="269" t="s">
        <v>4</v>
      </c>
      <c r="D60" s="270"/>
      <c r="E60" s="271" t="s">
        <v>21</v>
      </c>
      <c r="F60" s="272"/>
    </row>
    <row r="61" spans="1:6" ht="15" customHeight="1" thickBot="1" x14ac:dyDescent="0.3">
      <c r="A61" s="268"/>
      <c r="B61" s="268"/>
      <c r="C61" s="35" t="s">
        <v>6</v>
      </c>
      <c r="D61" s="35" t="s">
        <v>7</v>
      </c>
      <c r="E61" s="35" t="s">
        <v>6</v>
      </c>
      <c r="F61" s="35" t="s">
        <v>7</v>
      </c>
    </row>
    <row r="62" spans="1:6" ht="15" customHeight="1" thickTop="1" x14ac:dyDescent="0.25">
      <c r="A62" s="66" t="str">
        <f>A32</f>
        <v>Vantage</v>
      </c>
      <c r="B62" s="87" t="str">
        <f>B32</f>
        <v>024</v>
      </c>
      <c r="C62" s="88" t="str">
        <f>C10</f>
        <v>Tuesday</v>
      </c>
      <c r="D62" s="89">
        <f>D10</f>
        <v>43102</v>
      </c>
      <c r="E62" s="70" t="s">
        <v>35</v>
      </c>
      <c r="F62" s="71">
        <f>D62+5</f>
        <v>43107</v>
      </c>
    </row>
    <row r="63" spans="1:6" ht="15" customHeight="1" x14ac:dyDescent="0.25">
      <c r="A63" s="94" t="str">
        <f>A34</f>
        <v>Vanquish</v>
      </c>
      <c r="B63" s="95" t="str">
        <f>B34</f>
        <v>063</v>
      </c>
      <c r="C63" s="72" t="str">
        <f>C12</f>
        <v>Monday</v>
      </c>
      <c r="D63" s="102">
        <f>D12</f>
        <v>43108</v>
      </c>
      <c r="E63" s="72" t="s">
        <v>17</v>
      </c>
      <c r="F63" s="96">
        <f>D63+4</f>
        <v>43112</v>
      </c>
    </row>
    <row r="64" spans="1:6" ht="15" customHeight="1" x14ac:dyDescent="0.25">
      <c r="A64" s="66" t="str">
        <f>A36</f>
        <v>Caribe Mariner</v>
      </c>
      <c r="B64" s="67">
        <f>B36</f>
        <v>497</v>
      </c>
      <c r="C64" s="68" t="s">
        <v>13</v>
      </c>
      <c r="D64" s="69">
        <f>D36</f>
        <v>43115</v>
      </c>
      <c r="E64" s="70" t="s">
        <v>17</v>
      </c>
      <c r="F64" s="71">
        <f t="shared" ref="F64:F65" si="3">D64+4</f>
        <v>43119</v>
      </c>
    </row>
    <row r="65" spans="1:7" ht="15" customHeight="1" x14ac:dyDescent="0.25">
      <c r="A65" s="93" t="str">
        <f>A38</f>
        <v>Vantage</v>
      </c>
      <c r="B65" s="74" t="str">
        <f>B38</f>
        <v>026</v>
      </c>
      <c r="C65" s="72" t="s">
        <v>13</v>
      </c>
      <c r="D65" s="73">
        <f>D16</f>
        <v>43122</v>
      </c>
      <c r="E65" s="72" t="s">
        <v>17</v>
      </c>
      <c r="F65" s="64">
        <f t="shared" si="3"/>
        <v>43126</v>
      </c>
    </row>
    <row r="66" spans="1:7" ht="15" customHeight="1" x14ac:dyDescent="0.25">
      <c r="A66" s="66" t="str">
        <f>A40</f>
        <v>Vanquish</v>
      </c>
      <c r="B66" s="67" t="str">
        <f>B40</f>
        <v>065</v>
      </c>
      <c r="C66" s="68" t="s">
        <v>13</v>
      </c>
      <c r="D66" s="69">
        <f>D40</f>
        <v>43129</v>
      </c>
      <c r="E66" s="70" t="s">
        <v>17</v>
      </c>
      <c r="F66" s="71">
        <f t="shared" ref="F66" si="4">D66+4</f>
        <v>43133</v>
      </c>
    </row>
    <row r="67" spans="1:7" ht="15" customHeight="1" x14ac:dyDescent="0.25">
      <c r="A67" s="40" t="s">
        <v>38</v>
      </c>
      <c r="B67" s="40"/>
      <c r="C67" s="40"/>
      <c r="D67" s="39"/>
      <c r="E67" s="39"/>
      <c r="F67" s="39"/>
      <c r="G67" s="41"/>
    </row>
    <row r="68" spans="1:7" x14ac:dyDescent="0.25">
      <c r="A68" s="259" t="s">
        <v>25</v>
      </c>
      <c r="B68" s="259"/>
      <c r="C68" s="259"/>
      <c r="D68" s="259"/>
      <c r="E68" s="259"/>
      <c r="F68" s="42"/>
    </row>
    <row r="69" spans="1:7" ht="12.75" customHeight="1" x14ac:dyDescent="0.25">
      <c r="A69" s="16"/>
      <c r="B69" s="36"/>
      <c r="C69" s="17"/>
      <c r="D69" s="37"/>
      <c r="E69" s="17"/>
      <c r="F69" s="18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activeCell="F54" sqref="F54"/>
    </sheetView>
  </sheetViews>
  <sheetFormatPr defaultRowHeight="15" x14ac:dyDescent="0.25"/>
  <cols>
    <col min="1" max="1" width="20.42578125" style="59" customWidth="1"/>
    <col min="2" max="2" width="7.140625" style="59" customWidth="1"/>
    <col min="3" max="3" width="12.85546875" style="59" customWidth="1"/>
    <col min="4" max="4" width="12.140625" style="59" customWidth="1"/>
    <col min="5" max="5" width="11.42578125" style="59" customWidth="1"/>
    <col min="6" max="6" width="14.28515625" style="59" customWidth="1"/>
    <col min="7" max="7" width="3" style="59" customWidth="1"/>
    <col min="8" max="16384" width="9.140625" style="59"/>
  </cols>
  <sheetData>
    <row r="1" spans="1:11" ht="26.25" x14ac:dyDescent="0.4">
      <c r="A1" s="287">
        <v>43405</v>
      </c>
      <c r="B1" s="287"/>
      <c r="C1" s="287"/>
      <c r="D1" s="287"/>
      <c r="E1" s="287"/>
      <c r="F1" s="287"/>
    </row>
    <row r="2" spans="1:11" ht="15" customHeight="1" x14ac:dyDescent="0.25">
      <c r="C2" s="105" t="s">
        <v>62</v>
      </c>
      <c r="D2" s="106">
        <f ca="1">NOW()</f>
        <v>43488.392459027775</v>
      </c>
      <c r="E2" s="38"/>
      <c r="F2" s="38"/>
    </row>
    <row r="3" spans="1:11" ht="90" customHeight="1" x14ac:dyDescent="0.25">
      <c r="A3" s="58"/>
      <c r="B3" s="58"/>
      <c r="C3" s="58"/>
      <c r="D3" s="20" t="s">
        <v>33</v>
      </c>
      <c r="F3" s="20" t="s">
        <v>34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88"/>
      <c r="B5" s="288"/>
      <c r="C5" s="288"/>
      <c r="D5" s="288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61"/>
    </row>
    <row r="7" spans="1:11" ht="18.75" customHeight="1" x14ac:dyDescent="0.25">
      <c r="A7" s="263" t="s">
        <v>0</v>
      </c>
      <c r="B7" s="264"/>
      <c r="C7" s="265" t="s">
        <v>1</v>
      </c>
      <c r="D7" s="266"/>
      <c r="E7" s="11"/>
      <c r="F7" s="262"/>
    </row>
    <row r="8" spans="1:11" ht="15" customHeight="1" x14ac:dyDescent="0.25">
      <c r="A8" s="289" t="s">
        <v>2</v>
      </c>
      <c r="B8" s="289" t="s">
        <v>3</v>
      </c>
      <c r="C8" s="291" t="s">
        <v>4</v>
      </c>
      <c r="D8" s="292"/>
      <c r="E8" s="293" t="s">
        <v>5</v>
      </c>
      <c r="F8" s="294"/>
    </row>
    <row r="9" spans="1:11" ht="15" customHeight="1" thickBot="1" x14ac:dyDescent="0.3">
      <c r="A9" s="290"/>
      <c r="B9" s="290"/>
      <c r="C9" s="52" t="s">
        <v>6</v>
      </c>
      <c r="D9" s="52" t="s">
        <v>7</v>
      </c>
      <c r="E9" s="52" t="s">
        <v>6</v>
      </c>
      <c r="F9" s="52" t="s">
        <v>7</v>
      </c>
    </row>
    <row r="10" spans="1:11" ht="15" customHeight="1" thickTop="1" x14ac:dyDescent="0.25">
      <c r="A10" s="218" t="s">
        <v>41</v>
      </c>
      <c r="B10" s="225" t="s">
        <v>59</v>
      </c>
      <c r="C10" s="246" t="s">
        <v>13</v>
      </c>
      <c r="D10" s="224">
        <v>43402</v>
      </c>
      <c r="E10" s="255" t="s">
        <v>10</v>
      </c>
      <c r="F10" s="221">
        <f>D10+2</f>
        <v>43404</v>
      </c>
      <c r="I10" s="43"/>
      <c r="J10" s="44"/>
      <c r="K10" s="45"/>
    </row>
    <row r="11" spans="1:11" ht="15" customHeight="1" x14ac:dyDescent="0.25">
      <c r="A11" s="213" t="s">
        <v>117</v>
      </c>
      <c r="B11" s="214" t="s">
        <v>132</v>
      </c>
      <c r="C11" s="247" t="s">
        <v>10</v>
      </c>
      <c r="D11" s="216">
        <f>D10+3</f>
        <v>43405</v>
      </c>
      <c r="E11" s="256" t="s">
        <v>12</v>
      </c>
      <c r="F11" s="217">
        <f>D11+2</f>
        <v>43407</v>
      </c>
      <c r="I11" s="43"/>
      <c r="J11" s="44"/>
      <c r="K11" s="45"/>
    </row>
    <row r="12" spans="1:11" ht="15" customHeight="1" x14ac:dyDescent="0.25">
      <c r="A12" s="218" t="s">
        <v>32</v>
      </c>
      <c r="B12" s="219" t="s">
        <v>133</v>
      </c>
      <c r="C12" s="246" t="s">
        <v>13</v>
      </c>
      <c r="D12" s="221">
        <f>D10+7</f>
        <v>43409</v>
      </c>
      <c r="E12" s="255" t="s">
        <v>14</v>
      </c>
      <c r="F12" s="221">
        <f>D12+2</f>
        <v>43411</v>
      </c>
      <c r="I12" s="46"/>
      <c r="J12" s="44"/>
      <c r="K12" s="45"/>
    </row>
    <row r="13" spans="1:11" ht="15" customHeight="1" x14ac:dyDescent="0.25">
      <c r="A13" s="213" t="s">
        <v>117</v>
      </c>
      <c r="B13" s="222">
        <v>508</v>
      </c>
      <c r="C13" s="247" t="s">
        <v>10</v>
      </c>
      <c r="D13" s="217">
        <f>D11+7</f>
        <v>43412</v>
      </c>
      <c r="E13" s="256" t="s">
        <v>12</v>
      </c>
      <c r="F13" s="217">
        <f t="shared" ref="F13:F19" si="0">D13+2</f>
        <v>43414</v>
      </c>
      <c r="I13" s="46"/>
      <c r="J13" s="44"/>
      <c r="K13" s="45"/>
    </row>
    <row r="14" spans="1:11" ht="12.75" customHeight="1" x14ac:dyDescent="0.25">
      <c r="A14" s="218" t="s">
        <v>118</v>
      </c>
      <c r="B14" s="219">
        <v>523</v>
      </c>
      <c r="C14" s="246" t="s">
        <v>13</v>
      </c>
      <c r="D14" s="221">
        <f>D12+7</f>
        <v>43416</v>
      </c>
      <c r="E14" s="255" t="s">
        <v>14</v>
      </c>
      <c r="F14" s="221">
        <f t="shared" si="0"/>
        <v>43418</v>
      </c>
      <c r="I14" s="46"/>
      <c r="J14" s="44"/>
      <c r="K14" s="45"/>
    </row>
    <row r="15" spans="1:11" ht="15" customHeight="1" x14ac:dyDescent="0.25">
      <c r="A15" s="213" t="s">
        <v>117</v>
      </c>
      <c r="B15" s="222">
        <v>509</v>
      </c>
      <c r="C15" s="247" t="s">
        <v>10</v>
      </c>
      <c r="D15" s="217">
        <f t="shared" ref="D15" si="1">D13+7</f>
        <v>43419</v>
      </c>
      <c r="E15" s="256" t="s">
        <v>12</v>
      </c>
      <c r="F15" s="217">
        <f t="shared" si="0"/>
        <v>43421</v>
      </c>
      <c r="I15" s="46"/>
      <c r="J15" s="44"/>
      <c r="K15" s="45"/>
    </row>
    <row r="16" spans="1:11" ht="15" customHeight="1" x14ac:dyDescent="0.25">
      <c r="A16" s="218" t="s">
        <v>41</v>
      </c>
      <c r="B16" s="223" t="s">
        <v>63</v>
      </c>
      <c r="C16" s="246" t="s">
        <v>13</v>
      </c>
      <c r="D16" s="221">
        <f>D14+7</f>
        <v>43423</v>
      </c>
      <c r="E16" s="255" t="s">
        <v>14</v>
      </c>
      <c r="F16" s="221">
        <f t="shared" si="0"/>
        <v>43425</v>
      </c>
      <c r="I16" s="46"/>
      <c r="J16" s="44"/>
      <c r="K16" s="45"/>
    </row>
    <row r="17" spans="1:11" ht="15" customHeight="1" x14ac:dyDescent="0.25">
      <c r="A17" s="213" t="s">
        <v>117</v>
      </c>
      <c r="B17" s="222">
        <v>510</v>
      </c>
      <c r="C17" s="215" t="s">
        <v>136</v>
      </c>
      <c r="D17" s="217">
        <f>D15+6</f>
        <v>43425</v>
      </c>
      <c r="E17" s="215" t="s">
        <v>138</v>
      </c>
      <c r="F17" s="217">
        <f>D17+2</f>
        <v>43427</v>
      </c>
      <c r="I17" s="46"/>
      <c r="J17" s="44"/>
      <c r="K17" s="45"/>
    </row>
    <row r="18" spans="1:11" ht="15" customHeight="1" x14ac:dyDescent="0.25">
      <c r="A18" s="218" t="s">
        <v>32</v>
      </c>
      <c r="B18" s="219" t="s">
        <v>134</v>
      </c>
      <c r="C18" s="246" t="s">
        <v>13</v>
      </c>
      <c r="D18" s="221">
        <f>D16+7</f>
        <v>43430</v>
      </c>
      <c r="E18" s="255" t="s">
        <v>14</v>
      </c>
      <c r="F18" s="221">
        <f t="shared" si="0"/>
        <v>43432</v>
      </c>
      <c r="I18" s="46"/>
      <c r="J18" s="44"/>
      <c r="K18" s="45"/>
    </row>
    <row r="19" spans="1:11" ht="15" customHeight="1" x14ac:dyDescent="0.25">
      <c r="A19" s="213" t="s">
        <v>117</v>
      </c>
      <c r="B19" s="222">
        <v>511</v>
      </c>
      <c r="C19" s="247" t="s">
        <v>10</v>
      </c>
      <c r="D19" s="217">
        <f>D17+8</f>
        <v>43433</v>
      </c>
      <c r="E19" s="256" t="s">
        <v>12</v>
      </c>
      <c r="F19" s="217">
        <f t="shared" si="0"/>
        <v>43435</v>
      </c>
      <c r="I19" s="46"/>
      <c r="J19" s="44"/>
      <c r="K19" s="45"/>
    </row>
    <row r="20" spans="1:11" ht="9" customHeight="1" x14ac:dyDescent="0.25">
      <c r="A20" s="16"/>
      <c r="B20" s="16"/>
      <c r="C20" s="16"/>
      <c r="D20" s="16"/>
      <c r="E20" s="17"/>
      <c r="F20" s="18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239"/>
      <c r="B26" s="19"/>
      <c r="C26" s="20"/>
      <c r="D26" s="21"/>
      <c r="E26" s="20"/>
      <c r="F26" s="21"/>
    </row>
    <row r="27" spans="1:11" ht="7.5" customHeight="1" x14ac:dyDescent="0.25">
      <c r="A27" s="239"/>
      <c r="B27" s="19"/>
      <c r="C27" s="20"/>
      <c r="D27" s="21"/>
      <c r="E27" s="20"/>
      <c r="F27" s="21"/>
    </row>
    <row r="28" spans="1:11" ht="29.25" customHeight="1" x14ac:dyDescent="0.25">
      <c r="A28" s="7"/>
      <c r="B28" s="7"/>
      <c r="C28" s="7"/>
      <c r="D28" s="9"/>
      <c r="E28" s="22"/>
      <c r="F28" s="261"/>
    </row>
    <row r="29" spans="1:11" ht="18.75" customHeight="1" x14ac:dyDescent="0.25">
      <c r="A29" s="263" t="s">
        <v>0</v>
      </c>
      <c r="B29" s="264"/>
      <c r="C29" s="280" t="s">
        <v>15</v>
      </c>
      <c r="D29" s="281"/>
      <c r="E29" s="11"/>
      <c r="F29" s="262"/>
    </row>
    <row r="30" spans="1:11" ht="15" customHeight="1" x14ac:dyDescent="0.25">
      <c r="A30" s="282" t="s">
        <v>2</v>
      </c>
      <c r="B30" s="282" t="s">
        <v>3</v>
      </c>
      <c r="C30" s="284" t="s">
        <v>46</v>
      </c>
      <c r="D30" s="285"/>
      <c r="E30" s="286" t="s">
        <v>16</v>
      </c>
      <c r="F30" s="285"/>
    </row>
    <row r="31" spans="1:11" ht="15" customHeight="1" thickBot="1" x14ac:dyDescent="0.3">
      <c r="A31" s="283"/>
      <c r="B31" s="283"/>
      <c r="C31" s="23" t="s">
        <v>6</v>
      </c>
      <c r="D31" s="24" t="s">
        <v>7</v>
      </c>
      <c r="E31" s="25" t="s">
        <v>6</v>
      </c>
      <c r="F31" s="25" t="s">
        <v>7</v>
      </c>
    </row>
    <row r="32" spans="1:11" ht="15" customHeight="1" thickTop="1" x14ac:dyDescent="0.25">
      <c r="A32" s="176" t="str">
        <f>A10</f>
        <v>Vantage</v>
      </c>
      <c r="B32" s="170" t="str">
        <f>B10</f>
        <v>058</v>
      </c>
      <c r="C32" s="76" t="s">
        <v>109</v>
      </c>
      <c r="D32" s="164">
        <f>D10</f>
        <v>43402</v>
      </c>
      <c r="E32" s="250" t="s">
        <v>17</v>
      </c>
      <c r="F32" s="114">
        <f>D32+4</f>
        <v>43406</v>
      </c>
    </row>
    <row r="33" spans="1:6" ht="15" customHeight="1" x14ac:dyDescent="0.25">
      <c r="A33" s="177" t="s">
        <v>118</v>
      </c>
      <c r="B33" s="174">
        <v>522</v>
      </c>
      <c r="C33" s="253" t="s">
        <v>10</v>
      </c>
      <c r="D33" s="165">
        <f>D11</f>
        <v>43405</v>
      </c>
      <c r="E33" s="251" t="s">
        <v>35</v>
      </c>
      <c r="F33" s="158">
        <f>D33+3</f>
        <v>43408</v>
      </c>
    </row>
    <row r="34" spans="1:6" ht="15" customHeight="1" x14ac:dyDescent="0.25">
      <c r="A34" s="179" t="str">
        <f>A12</f>
        <v>Vanquish</v>
      </c>
      <c r="B34" s="172" t="str">
        <f>B12</f>
        <v>097</v>
      </c>
      <c r="C34" s="254" t="str">
        <f>C12</f>
        <v>Monday</v>
      </c>
      <c r="D34" s="166">
        <f>D12</f>
        <v>43409</v>
      </c>
      <c r="E34" s="250" t="s">
        <v>17</v>
      </c>
      <c r="F34" s="160">
        <f>D34+4</f>
        <v>43413</v>
      </c>
    </row>
    <row r="35" spans="1:6" ht="15" customHeight="1" x14ac:dyDescent="0.25">
      <c r="A35" s="177" t="s">
        <v>41</v>
      </c>
      <c r="B35" s="174" t="s">
        <v>61</v>
      </c>
      <c r="C35" s="253" t="s">
        <v>10</v>
      </c>
      <c r="D35" s="167">
        <f>D33+7</f>
        <v>43412</v>
      </c>
      <c r="E35" s="251" t="s">
        <v>35</v>
      </c>
      <c r="F35" s="158">
        <f>D35+3</f>
        <v>43415</v>
      </c>
    </row>
    <row r="36" spans="1:6" ht="15" customHeight="1" x14ac:dyDescent="0.25">
      <c r="A36" s="179" t="str">
        <f>A14</f>
        <v>C.Mariner</v>
      </c>
      <c r="B36" s="172">
        <f>B14</f>
        <v>523</v>
      </c>
      <c r="C36" s="254" t="str">
        <f>C14</f>
        <v>Monday</v>
      </c>
      <c r="D36" s="166">
        <f>D14</f>
        <v>43416</v>
      </c>
      <c r="E36" s="252" t="s">
        <v>17</v>
      </c>
      <c r="F36" s="162">
        <f>D36+4</f>
        <v>43420</v>
      </c>
    </row>
    <row r="37" spans="1:6" ht="15" customHeight="1" x14ac:dyDescent="0.25">
      <c r="A37" s="177" t="s">
        <v>32</v>
      </c>
      <c r="B37" s="174" t="s">
        <v>135</v>
      </c>
      <c r="C37" s="253" t="s">
        <v>10</v>
      </c>
      <c r="D37" s="167">
        <f>D35+7</f>
        <v>43419</v>
      </c>
      <c r="E37" s="251" t="s">
        <v>35</v>
      </c>
      <c r="F37" s="158">
        <f>D37+3</f>
        <v>43422</v>
      </c>
    </row>
    <row r="38" spans="1:6" ht="15" customHeight="1" x14ac:dyDescent="0.25">
      <c r="A38" s="179" t="str">
        <f>A16</f>
        <v>Vantage</v>
      </c>
      <c r="B38" s="175" t="str">
        <f>B16</f>
        <v>060</v>
      </c>
      <c r="C38" s="254" t="s">
        <v>13</v>
      </c>
      <c r="D38" s="166">
        <f>D16</f>
        <v>43423</v>
      </c>
      <c r="E38" s="252" t="s">
        <v>17</v>
      </c>
      <c r="F38" s="160">
        <f>D38+4</f>
        <v>43427</v>
      </c>
    </row>
    <row r="39" spans="1:6" ht="15" customHeight="1" x14ac:dyDescent="0.25">
      <c r="A39" s="177" t="s">
        <v>118</v>
      </c>
      <c r="B39" s="174">
        <v>524</v>
      </c>
      <c r="C39" s="249" t="s">
        <v>138</v>
      </c>
      <c r="D39" s="167">
        <f>D37+8</f>
        <v>43427</v>
      </c>
      <c r="E39" s="248" t="s">
        <v>139</v>
      </c>
      <c r="F39" s="158">
        <f>D39+3</f>
        <v>43430</v>
      </c>
    </row>
    <row r="40" spans="1:6" ht="15" customHeight="1" x14ac:dyDescent="0.25">
      <c r="A40" s="179" t="str">
        <f>A18</f>
        <v>Vanquish</v>
      </c>
      <c r="B40" s="172" t="str">
        <f>B18</f>
        <v>099</v>
      </c>
      <c r="C40" s="254" t="s">
        <v>13</v>
      </c>
      <c r="D40" s="166">
        <f>D18</f>
        <v>43430</v>
      </c>
      <c r="E40" s="163" t="s">
        <v>17</v>
      </c>
      <c r="F40" s="162">
        <f>D40+4</f>
        <v>43434</v>
      </c>
    </row>
    <row r="41" spans="1:6" ht="15" customHeight="1" x14ac:dyDescent="0.25">
      <c r="A41" s="177" t="s">
        <v>41</v>
      </c>
      <c r="B41" s="174" t="s">
        <v>64</v>
      </c>
      <c r="C41" s="253" t="s">
        <v>10</v>
      </c>
      <c r="D41" s="167">
        <f>D39+6</f>
        <v>43433</v>
      </c>
      <c r="E41" s="157" t="s">
        <v>35</v>
      </c>
      <c r="F41" s="158">
        <f>D41+3</f>
        <v>43436</v>
      </c>
    </row>
    <row r="42" spans="1:6" ht="15" customHeight="1" x14ac:dyDescent="0.25">
      <c r="A42" s="154" t="s">
        <v>140</v>
      </c>
      <c r="B42" s="151"/>
      <c r="C42" s="152"/>
      <c r="D42" s="153"/>
      <c r="E42" s="152"/>
      <c r="F42" s="153"/>
    </row>
    <row r="43" spans="1:6" ht="15" customHeight="1" x14ac:dyDescent="0.25">
      <c r="A43" s="260" t="s">
        <v>36</v>
      </c>
      <c r="B43" s="260"/>
      <c r="C43" s="260"/>
      <c r="D43" s="260"/>
      <c r="E43" s="260"/>
      <c r="F43" s="2"/>
    </row>
    <row r="44" spans="1:6" ht="15" customHeight="1" x14ac:dyDescent="0.25">
      <c r="A44" s="259" t="s">
        <v>25</v>
      </c>
      <c r="B44" s="259"/>
      <c r="C44" s="259"/>
      <c r="D44" s="259"/>
      <c r="E44" s="259"/>
      <c r="F44" s="2"/>
    </row>
    <row r="45" spans="1:6" x14ac:dyDescent="0.25">
      <c r="A45" s="239"/>
      <c r="B45" s="19"/>
      <c r="C45" s="20"/>
      <c r="D45" s="21"/>
      <c r="E45" s="20"/>
      <c r="F45" s="21"/>
    </row>
    <row r="46" spans="1:6" ht="7.5" customHeight="1" x14ac:dyDescent="0.25">
      <c r="A46" s="2"/>
      <c r="B46" s="19"/>
      <c r="C46" s="20"/>
      <c r="D46" s="21"/>
      <c r="E46" s="20"/>
      <c r="F46" s="21"/>
    </row>
    <row r="47" spans="1:6" ht="26.25" customHeight="1" x14ac:dyDescent="0.25">
      <c r="A47" s="7"/>
      <c r="B47" s="8"/>
      <c r="C47" s="9"/>
      <c r="D47" s="10"/>
      <c r="E47" s="9"/>
      <c r="F47" s="261"/>
    </row>
    <row r="48" spans="1:6" ht="18.75" customHeight="1" x14ac:dyDescent="0.25">
      <c r="A48" s="263" t="s">
        <v>0</v>
      </c>
      <c r="B48" s="264"/>
      <c r="C48" s="265" t="s">
        <v>18</v>
      </c>
      <c r="D48" s="266"/>
      <c r="E48" s="11"/>
      <c r="F48" s="262"/>
    </row>
    <row r="49" spans="1:6" ht="15" customHeight="1" x14ac:dyDescent="0.25">
      <c r="A49" s="273" t="s">
        <v>2</v>
      </c>
      <c r="B49" s="273" t="s">
        <v>3</v>
      </c>
      <c r="C49" s="276" t="s">
        <v>4</v>
      </c>
      <c r="D49" s="277"/>
      <c r="E49" s="278" t="s">
        <v>19</v>
      </c>
      <c r="F49" s="279"/>
    </row>
    <row r="50" spans="1:6" ht="15" customHeight="1" thickBot="1" x14ac:dyDescent="0.3">
      <c r="A50" s="274"/>
      <c r="B50" s="275"/>
      <c r="C50" s="31" t="s">
        <v>6</v>
      </c>
      <c r="D50" s="31" t="s">
        <v>7</v>
      </c>
      <c r="E50" s="31" t="s">
        <v>6</v>
      </c>
      <c r="F50" s="31" t="s">
        <v>7</v>
      </c>
    </row>
    <row r="51" spans="1:6" ht="15" customHeight="1" thickTop="1" x14ac:dyDescent="0.25">
      <c r="A51" s="180" t="str">
        <f>A33</f>
        <v>C.Mariner</v>
      </c>
      <c r="B51" s="181">
        <f>B33</f>
        <v>522</v>
      </c>
      <c r="C51" s="182" t="str">
        <f>C33</f>
        <v>Thursday</v>
      </c>
      <c r="D51" s="183">
        <f>D33</f>
        <v>43405</v>
      </c>
      <c r="E51" s="184" t="s">
        <v>9</v>
      </c>
      <c r="F51" s="185">
        <f>D51+5</f>
        <v>43410</v>
      </c>
    </row>
    <row r="52" spans="1:6" ht="15" customHeight="1" x14ac:dyDescent="0.25">
      <c r="A52" s="186" t="str">
        <f>A35</f>
        <v>Vantage</v>
      </c>
      <c r="B52" s="187" t="str">
        <f>B35</f>
        <v>059</v>
      </c>
      <c r="C52" s="188" t="str">
        <f>C35</f>
        <v>Thursday</v>
      </c>
      <c r="D52" s="189">
        <f>D35</f>
        <v>43412</v>
      </c>
      <c r="E52" s="188" t="s">
        <v>9</v>
      </c>
      <c r="F52" s="189">
        <f t="shared" ref="F52:F53" si="2">D52+5</f>
        <v>43417</v>
      </c>
    </row>
    <row r="53" spans="1:6" ht="15" customHeight="1" x14ac:dyDescent="0.25">
      <c r="A53" s="180" t="str">
        <f>A37</f>
        <v>Vanquish</v>
      </c>
      <c r="B53" s="181" t="str">
        <f>B37</f>
        <v>098</v>
      </c>
      <c r="C53" s="182" t="str">
        <f>C37</f>
        <v>Thursday</v>
      </c>
      <c r="D53" s="190">
        <f>D37</f>
        <v>43419</v>
      </c>
      <c r="E53" s="184" t="s">
        <v>9</v>
      </c>
      <c r="F53" s="185">
        <f t="shared" si="2"/>
        <v>43424</v>
      </c>
    </row>
    <row r="54" spans="1:6" ht="15" customHeight="1" x14ac:dyDescent="0.25">
      <c r="A54" s="186" t="str">
        <f>A39</f>
        <v>C.Mariner</v>
      </c>
      <c r="B54" s="187">
        <f>B39</f>
        <v>524</v>
      </c>
      <c r="C54" s="188" t="str">
        <f>C39</f>
        <v>*Friday*</v>
      </c>
      <c r="D54" s="189">
        <f>D39</f>
        <v>43427</v>
      </c>
      <c r="E54" s="188" t="s">
        <v>141</v>
      </c>
      <c r="F54" s="189">
        <f>D54+5</f>
        <v>43432</v>
      </c>
    </row>
    <row r="55" spans="1:6" ht="12.75" customHeight="1" x14ac:dyDescent="0.25">
      <c r="A55" s="180" t="str">
        <f>A41</f>
        <v>Vantage</v>
      </c>
      <c r="B55" s="181" t="str">
        <f>B41</f>
        <v>061</v>
      </c>
      <c r="C55" s="184" t="str">
        <f>C41</f>
        <v>Thursday</v>
      </c>
      <c r="D55" s="191">
        <f>D41</f>
        <v>43433</v>
      </c>
      <c r="E55" s="184" t="s">
        <v>9</v>
      </c>
      <c r="F55" s="185">
        <f>D55+5</f>
        <v>43438</v>
      </c>
    </row>
    <row r="56" spans="1:6" ht="12.75" customHeight="1" x14ac:dyDescent="0.25">
      <c r="A56" s="260" t="s">
        <v>37</v>
      </c>
      <c r="B56" s="260"/>
      <c r="C56" s="260"/>
      <c r="D56" s="260"/>
      <c r="E56" s="260"/>
      <c r="F56" s="2"/>
    </row>
    <row r="57" spans="1:6" ht="12.75" customHeight="1" x14ac:dyDescent="0.25">
      <c r="A57" s="259" t="s">
        <v>25</v>
      </c>
      <c r="B57" s="259"/>
      <c r="C57" s="259"/>
      <c r="D57" s="259"/>
      <c r="E57" s="259"/>
      <c r="F57" s="2"/>
    </row>
    <row r="58" spans="1:6" ht="7.5" customHeight="1" x14ac:dyDescent="0.25">
      <c r="A58" s="239"/>
      <c r="B58" s="239"/>
      <c r="C58" s="239"/>
      <c r="D58" s="239"/>
      <c r="E58" s="239"/>
      <c r="F58" s="2"/>
    </row>
    <row r="59" spans="1:6" ht="26.25" customHeight="1" x14ac:dyDescent="0.25">
      <c r="A59" s="7"/>
      <c r="B59" s="8"/>
      <c r="C59" s="9"/>
      <c r="D59" s="10"/>
      <c r="E59" s="9"/>
      <c r="F59" s="261"/>
    </row>
    <row r="60" spans="1:6" ht="18.75" customHeight="1" x14ac:dyDescent="0.25">
      <c r="A60" s="263" t="s">
        <v>0</v>
      </c>
      <c r="B60" s="264"/>
      <c r="C60" s="265" t="s">
        <v>20</v>
      </c>
      <c r="D60" s="266"/>
      <c r="E60" s="11"/>
      <c r="F60" s="262"/>
    </row>
    <row r="61" spans="1:6" ht="15" customHeight="1" x14ac:dyDescent="0.25">
      <c r="A61" s="267" t="s">
        <v>2</v>
      </c>
      <c r="B61" s="267" t="s">
        <v>3</v>
      </c>
      <c r="C61" s="269" t="s">
        <v>4</v>
      </c>
      <c r="D61" s="270"/>
      <c r="E61" s="271" t="s">
        <v>21</v>
      </c>
      <c r="F61" s="272"/>
    </row>
    <row r="62" spans="1:6" ht="15" customHeight="1" thickBot="1" x14ac:dyDescent="0.3">
      <c r="A62" s="268"/>
      <c r="B62" s="268"/>
      <c r="C62" s="35" t="s">
        <v>6</v>
      </c>
      <c r="D62" s="35" t="s">
        <v>7</v>
      </c>
      <c r="E62" s="35" t="s">
        <v>6</v>
      </c>
      <c r="F62" s="35" t="s">
        <v>7</v>
      </c>
    </row>
    <row r="63" spans="1:6" ht="15" customHeight="1" thickTop="1" x14ac:dyDescent="0.25">
      <c r="A63" s="244" t="str">
        <f>A10</f>
        <v>Vantage</v>
      </c>
      <c r="B63" s="245" t="str">
        <f>B10</f>
        <v>058</v>
      </c>
      <c r="C63" s="208" t="str">
        <f>C32</f>
        <v>MONDAY</v>
      </c>
      <c r="D63" s="199">
        <f>D32</f>
        <v>43402</v>
      </c>
      <c r="E63" s="200" t="s">
        <v>17</v>
      </c>
      <c r="F63" s="201">
        <f>D63+4</f>
        <v>43406</v>
      </c>
    </row>
    <row r="64" spans="1:6" ht="15" customHeight="1" x14ac:dyDescent="0.25">
      <c r="A64" s="194" t="str">
        <f>A12</f>
        <v>Vanquish</v>
      </c>
      <c r="B64" s="195" t="str">
        <f>B12</f>
        <v>097</v>
      </c>
      <c r="C64" s="202" t="str">
        <f>C12</f>
        <v>Monday</v>
      </c>
      <c r="D64" s="203">
        <f>D12</f>
        <v>43409</v>
      </c>
      <c r="E64" s="202" t="s">
        <v>17</v>
      </c>
      <c r="F64" s="204">
        <f>D64+4</f>
        <v>43413</v>
      </c>
    </row>
    <row r="65" spans="1:7" ht="15" customHeight="1" x14ac:dyDescent="0.25">
      <c r="A65" s="244" t="str">
        <f>A14</f>
        <v>C.Mariner</v>
      </c>
      <c r="B65" s="245">
        <f>B14</f>
        <v>523</v>
      </c>
      <c r="C65" s="205" t="s">
        <v>13</v>
      </c>
      <c r="D65" s="206">
        <f>D36</f>
        <v>43416</v>
      </c>
      <c r="E65" s="200" t="s">
        <v>17</v>
      </c>
      <c r="F65" s="201">
        <f t="shared" ref="F65:F67" si="3">D65+4</f>
        <v>43420</v>
      </c>
    </row>
    <row r="66" spans="1:7" ht="15" customHeight="1" x14ac:dyDescent="0.25">
      <c r="A66" s="197" t="str">
        <f>A16</f>
        <v>Vantage</v>
      </c>
      <c r="B66" s="198" t="str">
        <f>B16</f>
        <v>060</v>
      </c>
      <c r="C66" s="202" t="s">
        <v>13</v>
      </c>
      <c r="D66" s="204">
        <f>D16</f>
        <v>43423</v>
      </c>
      <c r="E66" s="202" t="s">
        <v>17</v>
      </c>
      <c r="F66" s="207">
        <f t="shared" si="3"/>
        <v>43427</v>
      </c>
    </row>
    <row r="67" spans="1:7" ht="15" customHeight="1" x14ac:dyDescent="0.25">
      <c r="A67" s="244" t="str">
        <f>A18</f>
        <v>Vanquish</v>
      </c>
      <c r="B67" s="245" t="str">
        <f>B18</f>
        <v>099</v>
      </c>
      <c r="C67" s="205" t="s">
        <v>13</v>
      </c>
      <c r="D67" s="206">
        <f>D40</f>
        <v>43430</v>
      </c>
      <c r="E67" s="200" t="s">
        <v>17</v>
      </c>
      <c r="F67" s="201">
        <f t="shared" si="3"/>
        <v>43434</v>
      </c>
    </row>
    <row r="68" spans="1:7" ht="15" customHeight="1" x14ac:dyDescent="0.25">
      <c r="A68" s="40" t="s">
        <v>38</v>
      </c>
      <c r="B68" s="40"/>
      <c r="C68" s="40"/>
      <c r="D68" s="39"/>
      <c r="E68" s="39"/>
      <c r="F68" s="39"/>
      <c r="G68" s="41"/>
    </row>
    <row r="69" spans="1:7" x14ac:dyDescent="0.25">
      <c r="A69" s="259" t="s">
        <v>25</v>
      </c>
      <c r="B69" s="259"/>
      <c r="C69" s="259"/>
      <c r="D69" s="259"/>
      <c r="E69" s="259"/>
      <c r="F69" s="42"/>
    </row>
    <row r="70" spans="1:7" ht="12.75" customHeight="1" x14ac:dyDescent="0.25">
      <c r="A70" s="16"/>
      <c r="B70" s="36"/>
      <c r="C70" s="17"/>
      <c r="D70" s="37"/>
      <c r="E70" s="17"/>
      <c r="F70" s="18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topLeftCell="A4" workbookViewId="0">
      <selection sqref="A1:F1"/>
    </sheetView>
  </sheetViews>
  <sheetFormatPr defaultRowHeight="15" x14ac:dyDescent="0.25"/>
  <cols>
    <col min="1" max="1" width="20.42578125" style="59" customWidth="1"/>
    <col min="2" max="2" width="7.140625" style="59" customWidth="1"/>
    <col min="3" max="3" width="12.85546875" style="59" customWidth="1"/>
    <col min="4" max="4" width="12.140625" style="59" customWidth="1"/>
    <col min="5" max="5" width="11.42578125" style="59" customWidth="1"/>
    <col min="6" max="6" width="14.28515625" style="59" customWidth="1"/>
    <col min="7" max="7" width="3" style="59" customWidth="1"/>
    <col min="8" max="16384" width="9.140625" style="59"/>
  </cols>
  <sheetData>
    <row r="1" spans="1:11" ht="26.25" x14ac:dyDescent="0.4">
      <c r="A1" s="287">
        <v>43374</v>
      </c>
      <c r="B1" s="287"/>
      <c r="C1" s="287"/>
      <c r="D1" s="287"/>
      <c r="E1" s="287"/>
      <c r="F1" s="287"/>
    </row>
    <row r="2" spans="1:11" ht="15" customHeight="1" x14ac:dyDescent="0.25">
      <c r="C2" s="105" t="s">
        <v>62</v>
      </c>
      <c r="D2" s="106">
        <f ca="1">NOW()</f>
        <v>43488.392459027775</v>
      </c>
      <c r="E2" s="38"/>
      <c r="F2" s="38"/>
    </row>
    <row r="3" spans="1:11" ht="90" customHeight="1" x14ac:dyDescent="0.25">
      <c r="A3" s="58"/>
      <c r="B3" s="58"/>
      <c r="C3" s="58"/>
      <c r="D3" s="20" t="s">
        <v>33</v>
      </c>
      <c r="F3" s="20" t="s">
        <v>34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88"/>
      <c r="B5" s="288"/>
      <c r="C5" s="288"/>
      <c r="D5" s="288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61"/>
    </row>
    <row r="7" spans="1:11" ht="18.75" customHeight="1" x14ac:dyDescent="0.25">
      <c r="A7" s="263" t="s">
        <v>0</v>
      </c>
      <c r="B7" s="264"/>
      <c r="C7" s="265" t="s">
        <v>1</v>
      </c>
      <c r="D7" s="266"/>
      <c r="E7" s="11"/>
      <c r="F7" s="262"/>
    </row>
    <row r="8" spans="1:11" ht="15" customHeight="1" x14ac:dyDescent="0.25">
      <c r="A8" s="289" t="s">
        <v>2</v>
      </c>
      <c r="B8" s="289" t="s">
        <v>3</v>
      </c>
      <c r="C8" s="291" t="s">
        <v>4</v>
      </c>
      <c r="D8" s="292"/>
      <c r="E8" s="293" t="s">
        <v>5</v>
      </c>
      <c r="F8" s="294"/>
    </row>
    <row r="9" spans="1:11" ht="15" customHeight="1" thickBot="1" x14ac:dyDescent="0.3">
      <c r="A9" s="290"/>
      <c r="B9" s="290"/>
      <c r="C9" s="52" t="s">
        <v>6</v>
      </c>
      <c r="D9" s="52" t="s">
        <v>7</v>
      </c>
      <c r="E9" s="52" t="s">
        <v>6</v>
      </c>
      <c r="F9" s="52" t="s">
        <v>7</v>
      </c>
    </row>
    <row r="10" spans="1:11" ht="15" customHeight="1" thickTop="1" x14ac:dyDescent="0.25">
      <c r="A10" s="218" t="s">
        <v>118</v>
      </c>
      <c r="B10" s="225" t="s">
        <v>126</v>
      </c>
      <c r="C10" s="220" t="s">
        <v>13</v>
      </c>
      <c r="D10" s="224">
        <v>43374</v>
      </c>
      <c r="E10" s="220" t="s">
        <v>10</v>
      </c>
      <c r="F10" s="221">
        <f>D10+2</f>
        <v>43376</v>
      </c>
      <c r="I10" s="43"/>
      <c r="J10" s="44"/>
      <c r="K10" s="45"/>
    </row>
    <row r="11" spans="1:11" ht="15" customHeight="1" x14ac:dyDescent="0.25">
      <c r="A11" s="213" t="s">
        <v>117</v>
      </c>
      <c r="B11" s="214" t="s">
        <v>128</v>
      </c>
      <c r="C11" s="215" t="s">
        <v>10</v>
      </c>
      <c r="D11" s="216">
        <f>D10+3</f>
        <v>43377</v>
      </c>
      <c r="E11" s="215" t="s">
        <v>12</v>
      </c>
      <c r="F11" s="217">
        <f>D11+2</f>
        <v>43379</v>
      </c>
      <c r="I11" s="43"/>
      <c r="J11" s="44"/>
      <c r="K11" s="45"/>
    </row>
    <row r="12" spans="1:11" ht="15" customHeight="1" x14ac:dyDescent="0.25">
      <c r="A12" s="218" t="s">
        <v>41</v>
      </c>
      <c r="B12" s="219" t="s">
        <v>57</v>
      </c>
      <c r="C12" s="220" t="s">
        <v>13</v>
      </c>
      <c r="D12" s="221">
        <f>D10+7</f>
        <v>43381</v>
      </c>
      <c r="E12" s="220" t="s">
        <v>14</v>
      </c>
      <c r="F12" s="221">
        <f>D12+2</f>
        <v>43383</v>
      </c>
      <c r="I12" s="46"/>
      <c r="J12" s="44"/>
      <c r="K12" s="45"/>
    </row>
    <row r="13" spans="1:11" ht="15" customHeight="1" x14ac:dyDescent="0.25">
      <c r="A13" s="213" t="s">
        <v>117</v>
      </c>
      <c r="B13" s="222">
        <v>504</v>
      </c>
      <c r="C13" s="215" t="s">
        <v>10</v>
      </c>
      <c r="D13" s="217">
        <f>D11+7</f>
        <v>43384</v>
      </c>
      <c r="E13" s="215" t="s">
        <v>12</v>
      </c>
      <c r="F13" s="217">
        <f t="shared" ref="F13:F19" si="0">D13+2</f>
        <v>43386</v>
      </c>
      <c r="I13" s="46"/>
      <c r="J13" s="44"/>
      <c r="K13" s="45"/>
    </row>
    <row r="14" spans="1:11" ht="12.75" customHeight="1" x14ac:dyDescent="0.25">
      <c r="A14" s="218" t="s">
        <v>32</v>
      </c>
      <c r="B14" s="219" t="s">
        <v>127</v>
      </c>
      <c r="C14" s="220" t="s">
        <v>13</v>
      </c>
      <c r="D14" s="221">
        <f>D12+7</f>
        <v>43388</v>
      </c>
      <c r="E14" s="220" t="s">
        <v>14</v>
      </c>
      <c r="F14" s="221">
        <f t="shared" si="0"/>
        <v>43390</v>
      </c>
      <c r="I14" s="46"/>
      <c r="J14" s="44"/>
      <c r="K14" s="45"/>
    </row>
    <row r="15" spans="1:11" ht="15" customHeight="1" x14ac:dyDescent="0.25">
      <c r="A15" s="213" t="s">
        <v>117</v>
      </c>
      <c r="B15" s="222">
        <v>505</v>
      </c>
      <c r="C15" s="215" t="s">
        <v>10</v>
      </c>
      <c r="D15" s="217">
        <f t="shared" ref="D15" si="1">D13+7</f>
        <v>43391</v>
      </c>
      <c r="E15" s="215" t="s">
        <v>12</v>
      </c>
      <c r="F15" s="217">
        <f t="shared" si="0"/>
        <v>43393</v>
      </c>
      <c r="I15" s="46"/>
      <c r="J15" s="44"/>
      <c r="K15" s="45"/>
    </row>
    <row r="16" spans="1:11" ht="15" customHeight="1" x14ac:dyDescent="0.25">
      <c r="A16" s="218" t="s">
        <v>118</v>
      </c>
      <c r="B16" s="223">
        <v>521</v>
      </c>
      <c r="C16" s="220" t="s">
        <v>13</v>
      </c>
      <c r="D16" s="221">
        <f>D14+7</f>
        <v>43395</v>
      </c>
      <c r="E16" s="220" t="s">
        <v>14</v>
      </c>
      <c r="F16" s="221">
        <f t="shared" si="0"/>
        <v>43397</v>
      </c>
      <c r="I16" s="46"/>
      <c r="J16" s="44"/>
      <c r="K16" s="45"/>
    </row>
    <row r="17" spans="1:11" ht="15" customHeight="1" x14ac:dyDescent="0.25">
      <c r="A17" s="213" t="s">
        <v>117</v>
      </c>
      <c r="B17" s="222">
        <v>506</v>
      </c>
      <c r="C17" s="215" t="s">
        <v>10</v>
      </c>
      <c r="D17" s="217">
        <f>D15+7</f>
        <v>43398</v>
      </c>
      <c r="E17" s="215" t="s">
        <v>12</v>
      </c>
      <c r="F17" s="217">
        <f>D17+2</f>
        <v>43400</v>
      </c>
      <c r="I17" s="46"/>
      <c r="J17" s="44"/>
      <c r="K17" s="45"/>
    </row>
    <row r="18" spans="1:11" ht="15" customHeight="1" x14ac:dyDescent="0.25">
      <c r="A18" s="218" t="s">
        <v>41</v>
      </c>
      <c r="B18" s="219" t="s">
        <v>59</v>
      </c>
      <c r="C18" s="220" t="s">
        <v>13</v>
      </c>
      <c r="D18" s="221">
        <f>D16+7</f>
        <v>43402</v>
      </c>
      <c r="E18" s="220" t="s">
        <v>14</v>
      </c>
      <c r="F18" s="221">
        <f t="shared" si="0"/>
        <v>43404</v>
      </c>
      <c r="I18" s="46"/>
      <c r="J18" s="44"/>
      <c r="K18" s="45"/>
    </row>
    <row r="19" spans="1:11" ht="15" customHeight="1" x14ac:dyDescent="0.25">
      <c r="A19" s="213" t="s">
        <v>117</v>
      </c>
      <c r="B19" s="222">
        <v>507</v>
      </c>
      <c r="C19" s="215" t="s">
        <v>10</v>
      </c>
      <c r="D19" s="217">
        <f>D17+7</f>
        <v>43405</v>
      </c>
      <c r="E19" s="215" t="s">
        <v>12</v>
      </c>
      <c r="F19" s="217">
        <f t="shared" si="0"/>
        <v>43407</v>
      </c>
      <c r="I19" s="46"/>
      <c r="J19" s="44"/>
      <c r="K19" s="45"/>
    </row>
    <row r="20" spans="1:11" ht="9" customHeight="1" x14ac:dyDescent="0.25">
      <c r="A20" s="16"/>
      <c r="B20" s="16"/>
      <c r="C20" s="16"/>
      <c r="D20" s="16"/>
      <c r="E20" s="17"/>
      <c r="F20" s="18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239"/>
      <c r="B26" s="19"/>
      <c r="C26" s="20"/>
      <c r="D26" s="21"/>
      <c r="E26" s="20"/>
      <c r="F26" s="21"/>
    </row>
    <row r="27" spans="1:11" ht="7.5" customHeight="1" x14ac:dyDescent="0.25">
      <c r="A27" s="239"/>
      <c r="B27" s="19"/>
      <c r="C27" s="20"/>
      <c r="D27" s="21"/>
      <c r="E27" s="20"/>
      <c r="F27" s="21"/>
    </row>
    <row r="28" spans="1:11" ht="29.25" customHeight="1" x14ac:dyDescent="0.25">
      <c r="A28" s="7"/>
      <c r="B28" s="7"/>
      <c r="C28" s="7"/>
      <c r="D28" s="9"/>
      <c r="E28" s="22"/>
      <c r="F28" s="261"/>
    </row>
    <row r="29" spans="1:11" ht="18.75" customHeight="1" x14ac:dyDescent="0.25">
      <c r="A29" s="263" t="s">
        <v>0</v>
      </c>
      <c r="B29" s="264"/>
      <c r="C29" s="280" t="s">
        <v>15</v>
      </c>
      <c r="D29" s="281"/>
      <c r="E29" s="11"/>
      <c r="F29" s="262"/>
    </row>
    <row r="30" spans="1:11" ht="15" customHeight="1" x14ac:dyDescent="0.25">
      <c r="A30" s="282" t="s">
        <v>2</v>
      </c>
      <c r="B30" s="282" t="s">
        <v>3</v>
      </c>
      <c r="C30" s="284" t="s">
        <v>46</v>
      </c>
      <c r="D30" s="285"/>
      <c r="E30" s="286" t="s">
        <v>16</v>
      </c>
      <c r="F30" s="285"/>
    </row>
    <row r="31" spans="1:11" ht="15" customHeight="1" thickBot="1" x14ac:dyDescent="0.3">
      <c r="A31" s="283"/>
      <c r="B31" s="283"/>
      <c r="C31" s="23" t="s">
        <v>6</v>
      </c>
      <c r="D31" s="24" t="s">
        <v>7</v>
      </c>
      <c r="E31" s="25" t="s">
        <v>6</v>
      </c>
      <c r="F31" s="25" t="s">
        <v>7</v>
      </c>
    </row>
    <row r="32" spans="1:11" ht="15" customHeight="1" thickTop="1" x14ac:dyDescent="0.25">
      <c r="A32" s="176" t="str">
        <f>A10</f>
        <v>C.Mariner</v>
      </c>
      <c r="B32" s="170" t="str">
        <f>B10</f>
        <v>519</v>
      </c>
      <c r="C32" s="112" t="s">
        <v>109</v>
      </c>
      <c r="D32" s="164">
        <f>D10</f>
        <v>43374</v>
      </c>
      <c r="E32" s="113" t="s">
        <v>17</v>
      </c>
      <c r="F32" s="114">
        <f>D32+4</f>
        <v>43378</v>
      </c>
    </row>
    <row r="33" spans="1:6" ht="15" customHeight="1" x14ac:dyDescent="0.25">
      <c r="A33" s="177" t="s">
        <v>32</v>
      </c>
      <c r="B33" s="174" t="s">
        <v>129</v>
      </c>
      <c r="C33" s="168" t="s">
        <v>10</v>
      </c>
      <c r="D33" s="165">
        <f>D11</f>
        <v>43377</v>
      </c>
      <c r="E33" s="157" t="s">
        <v>35</v>
      </c>
      <c r="F33" s="158">
        <f>D33+3</f>
        <v>43380</v>
      </c>
    </row>
    <row r="34" spans="1:6" ht="15" customHeight="1" x14ac:dyDescent="0.25">
      <c r="A34" s="179" t="str">
        <f>A12</f>
        <v>Vantage</v>
      </c>
      <c r="B34" s="172" t="str">
        <f>B12</f>
        <v>056</v>
      </c>
      <c r="C34" s="169" t="str">
        <f>C12</f>
        <v>Monday</v>
      </c>
      <c r="D34" s="166">
        <f>D12</f>
        <v>43381</v>
      </c>
      <c r="E34" s="159" t="s">
        <v>17</v>
      </c>
      <c r="F34" s="160">
        <f>D34+4</f>
        <v>43385</v>
      </c>
    </row>
    <row r="35" spans="1:6" ht="15" customHeight="1" x14ac:dyDescent="0.25">
      <c r="A35" s="177" t="s">
        <v>118</v>
      </c>
      <c r="B35" s="174">
        <v>520</v>
      </c>
      <c r="C35" s="168" t="s">
        <v>10</v>
      </c>
      <c r="D35" s="167">
        <f>D33+7</f>
        <v>43384</v>
      </c>
      <c r="E35" s="157" t="s">
        <v>35</v>
      </c>
      <c r="F35" s="158">
        <f>D35+3</f>
        <v>43387</v>
      </c>
    </row>
    <row r="36" spans="1:6" ht="15" customHeight="1" x14ac:dyDescent="0.25">
      <c r="A36" s="179" t="str">
        <f>A14</f>
        <v>Vanquish</v>
      </c>
      <c r="B36" s="172" t="str">
        <f>B14</f>
        <v>095</v>
      </c>
      <c r="C36" s="169" t="str">
        <f>C14</f>
        <v>Monday</v>
      </c>
      <c r="D36" s="166">
        <f>D14</f>
        <v>43388</v>
      </c>
      <c r="E36" s="161" t="s">
        <v>17</v>
      </c>
      <c r="F36" s="162">
        <f>D36+4</f>
        <v>43392</v>
      </c>
    </row>
    <row r="37" spans="1:6" ht="15" customHeight="1" x14ac:dyDescent="0.25">
      <c r="A37" s="177" t="s">
        <v>41</v>
      </c>
      <c r="B37" s="174" t="s">
        <v>60</v>
      </c>
      <c r="C37" s="168" t="s">
        <v>10</v>
      </c>
      <c r="D37" s="167">
        <f>D35+7</f>
        <v>43391</v>
      </c>
      <c r="E37" s="157" t="s">
        <v>35</v>
      </c>
      <c r="F37" s="158">
        <f>D37+3</f>
        <v>43394</v>
      </c>
    </row>
    <row r="38" spans="1:6" ht="15" customHeight="1" x14ac:dyDescent="0.25">
      <c r="A38" s="179" t="str">
        <f>A16</f>
        <v>C.Mariner</v>
      </c>
      <c r="B38" s="175">
        <f>B16</f>
        <v>521</v>
      </c>
      <c r="C38" s="169" t="s">
        <v>13</v>
      </c>
      <c r="D38" s="166">
        <f>D16</f>
        <v>43395</v>
      </c>
      <c r="E38" s="163" t="s">
        <v>17</v>
      </c>
      <c r="F38" s="160">
        <f>D38+4</f>
        <v>43399</v>
      </c>
    </row>
    <row r="39" spans="1:6" ht="15" customHeight="1" x14ac:dyDescent="0.25">
      <c r="A39" s="177" t="s">
        <v>32</v>
      </c>
      <c r="B39" s="174" t="s">
        <v>130</v>
      </c>
      <c r="C39" s="168" t="s">
        <v>10</v>
      </c>
      <c r="D39" s="167">
        <f>D37+7</f>
        <v>43398</v>
      </c>
      <c r="E39" s="157" t="s">
        <v>35</v>
      </c>
      <c r="F39" s="158">
        <f>D39+3</f>
        <v>43401</v>
      </c>
    </row>
    <row r="40" spans="1:6" ht="15" customHeight="1" x14ac:dyDescent="0.25">
      <c r="A40" s="179" t="str">
        <f>A18</f>
        <v>Vantage</v>
      </c>
      <c r="B40" s="172" t="str">
        <f>B18</f>
        <v>058</v>
      </c>
      <c r="C40" s="169" t="s">
        <v>13</v>
      </c>
      <c r="D40" s="166">
        <f>D18</f>
        <v>43402</v>
      </c>
      <c r="E40" s="161" t="s">
        <v>17</v>
      </c>
      <c r="F40" s="162">
        <f>D40+4</f>
        <v>43406</v>
      </c>
    </row>
    <row r="41" spans="1:6" ht="15" customHeight="1" x14ac:dyDescent="0.25">
      <c r="A41" s="177" t="s">
        <v>118</v>
      </c>
      <c r="B41" s="174">
        <v>522</v>
      </c>
      <c r="C41" s="168" t="s">
        <v>10</v>
      </c>
      <c r="D41" s="167">
        <f>D39+7</f>
        <v>43405</v>
      </c>
      <c r="E41" s="157" t="s">
        <v>35</v>
      </c>
      <c r="F41" s="158">
        <f>D41+3</f>
        <v>43408</v>
      </c>
    </row>
    <row r="42" spans="1:6" ht="15" customHeight="1" x14ac:dyDescent="0.25">
      <c r="A42" s="154" t="s">
        <v>105</v>
      </c>
      <c r="B42" s="151"/>
      <c r="C42" s="152"/>
      <c r="D42" s="153"/>
      <c r="E42" s="152"/>
      <c r="F42" s="153"/>
    </row>
    <row r="43" spans="1:6" ht="15" customHeight="1" x14ac:dyDescent="0.25">
      <c r="A43" s="260" t="s">
        <v>36</v>
      </c>
      <c r="B43" s="260"/>
      <c r="C43" s="260"/>
      <c r="D43" s="260"/>
      <c r="E43" s="260"/>
      <c r="F43" s="2"/>
    </row>
    <row r="44" spans="1:6" ht="15" customHeight="1" x14ac:dyDescent="0.25">
      <c r="A44" s="259" t="s">
        <v>25</v>
      </c>
      <c r="B44" s="259"/>
      <c r="C44" s="259"/>
      <c r="D44" s="259"/>
      <c r="E44" s="259"/>
      <c r="F44" s="2"/>
    </row>
    <row r="45" spans="1:6" x14ac:dyDescent="0.25">
      <c r="A45" s="239"/>
      <c r="B45" s="19"/>
      <c r="C45" s="20"/>
      <c r="D45" s="21"/>
      <c r="E45" s="20"/>
      <c r="F45" s="21"/>
    </row>
    <row r="46" spans="1:6" ht="7.5" customHeight="1" x14ac:dyDescent="0.25">
      <c r="A46" s="2"/>
      <c r="B46" s="19"/>
      <c r="C46" s="20"/>
      <c r="D46" s="21"/>
      <c r="E46" s="20"/>
      <c r="F46" s="21"/>
    </row>
    <row r="47" spans="1:6" ht="26.25" customHeight="1" x14ac:dyDescent="0.25">
      <c r="A47" s="7"/>
      <c r="B47" s="8"/>
      <c r="C47" s="9"/>
      <c r="D47" s="10"/>
      <c r="E47" s="9"/>
      <c r="F47" s="261"/>
    </row>
    <row r="48" spans="1:6" ht="18.75" customHeight="1" x14ac:dyDescent="0.25">
      <c r="A48" s="263" t="s">
        <v>0</v>
      </c>
      <c r="B48" s="264"/>
      <c r="C48" s="265" t="s">
        <v>18</v>
      </c>
      <c r="D48" s="266"/>
      <c r="E48" s="11"/>
      <c r="F48" s="262"/>
    </row>
    <row r="49" spans="1:6" ht="15" customHeight="1" x14ac:dyDescent="0.25">
      <c r="A49" s="273" t="s">
        <v>2</v>
      </c>
      <c r="B49" s="273" t="s">
        <v>3</v>
      </c>
      <c r="C49" s="276" t="s">
        <v>4</v>
      </c>
      <c r="D49" s="277"/>
      <c r="E49" s="278" t="s">
        <v>19</v>
      </c>
      <c r="F49" s="279"/>
    </row>
    <row r="50" spans="1:6" ht="15" customHeight="1" thickBot="1" x14ac:dyDescent="0.3">
      <c r="A50" s="274"/>
      <c r="B50" s="275"/>
      <c r="C50" s="31" t="s">
        <v>6</v>
      </c>
      <c r="D50" s="31" t="s">
        <v>7</v>
      </c>
      <c r="E50" s="31" t="s">
        <v>6</v>
      </c>
      <c r="F50" s="31" t="s">
        <v>7</v>
      </c>
    </row>
    <row r="51" spans="1:6" ht="15" customHeight="1" thickTop="1" x14ac:dyDescent="0.25">
      <c r="A51" s="180" t="str">
        <f>A33</f>
        <v>Vanquish</v>
      </c>
      <c r="B51" s="181" t="str">
        <f>B33</f>
        <v>094</v>
      </c>
      <c r="C51" s="182" t="str">
        <f>C33</f>
        <v>Thursday</v>
      </c>
      <c r="D51" s="183">
        <f>D33</f>
        <v>43377</v>
      </c>
      <c r="E51" s="184" t="s">
        <v>9</v>
      </c>
      <c r="F51" s="185">
        <f>D51+5</f>
        <v>43382</v>
      </c>
    </row>
    <row r="52" spans="1:6" ht="15" customHeight="1" x14ac:dyDescent="0.25">
      <c r="A52" s="186" t="str">
        <f>A35</f>
        <v>C.Mariner</v>
      </c>
      <c r="B52" s="187">
        <f>B35</f>
        <v>520</v>
      </c>
      <c r="C52" s="188" t="str">
        <f>C35</f>
        <v>Thursday</v>
      </c>
      <c r="D52" s="189">
        <f>D35</f>
        <v>43384</v>
      </c>
      <c r="E52" s="188" t="s">
        <v>9</v>
      </c>
      <c r="F52" s="189">
        <f t="shared" ref="F52:F53" si="2">D52+5</f>
        <v>43389</v>
      </c>
    </row>
    <row r="53" spans="1:6" ht="15" customHeight="1" x14ac:dyDescent="0.25">
      <c r="A53" s="180" t="str">
        <f>A37</f>
        <v>Vantage</v>
      </c>
      <c r="B53" s="181" t="str">
        <f>B37</f>
        <v>057</v>
      </c>
      <c r="C53" s="182" t="str">
        <f>C37</f>
        <v>Thursday</v>
      </c>
      <c r="D53" s="190">
        <f>D37</f>
        <v>43391</v>
      </c>
      <c r="E53" s="184" t="s">
        <v>9</v>
      </c>
      <c r="F53" s="185">
        <f t="shared" si="2"/>
        <v>43396</v>
      </c>
    </row>
    <row r="54" spans="1:6" ht="15" customHeight="1" x14ac:dyDescent="0.25">
      <c r="A54" s="186" t="str">
        <f>A39</f>
        <v>Vanquish</v>
      </c>
      <c r="B54" s="187" t="str">
        <f>B39</f>
        <v>096</v>
      </c>
      <c r="C54" s="188" t="str">
        <f>C39</f>
        <v>Thursday</v>
      </c>
      <c r="D54" s="189">
        <f>D39</f>
        <v>43398</v>
      </c>
      <c r="E54" s="188" t="s">
        <v>9</v>
      </c>
      <c r="F54" s="189">
        <f>D54+5</f>
        <v>43403</v>
      </c>
    </row>
    <row r="55" spans="1:6" ht="12.75" customHeight="1" x14ac:dyDescent="0.25">
      <c r="A55" s="180" t="str">
        <f>A41</f>
        <v>C.Mariner</v>
      </c>
      <c r="B55" s="181">
        <f>B41</f>
        <v>522</v>
      </c>
      <c r="C55" s="184" t="str">
        <f>C41</f>
        <v>Thursday</v>
      </c>
      <c r="D55" s="191">
        <f>D41</f>
        <v>43405</v>
      </c>
      <c r="E55" s="184" t="s">
        <v>9</v>
      </c>
      <c r="F55" s="185">
        <f>D55+5</f>
        <v>43410</v>
      </c>
    </row>
    <row r="56" spans="1:6" ht="12.75" customHeight="1" x14ac:dyDescent="0.25">
      <c r="A56" s="260" t="s">
        <v>37</v>
      </c>
      <c r="B56" s="260"/>
      <c r="C56" s="260"/>
      <c r="D56" s="260"/>
      <c r="E56" s="260"/>
      <c r="F56" s="2"/>
    </row>
    <row r="57" spans="1:6" ht="12.75" customHeight="1" x14ac:dyDescent="0.25">
      <c r="A57" s="259" t="s">
        <v>25</v>
      </c>
      <c r="B57" s="259"/>
      <c r="C57" s="259"/>
      <c r="D57" s="259"/>
      <c r="E57" s="259"/>
      <c r="F57" s="2"/>
    </row>
    <row r="58" spans="1:6" ht="7.5" customHeight="1" x14ac:dyDescent="0.25">
      <c r="A58" s="239"/>
      <c r="B58" s="239"/>
      <c r="C58" s="239"/>
      <c r="D58" s="239"/>
      <c r="E58" s="239"/>
      <c r="F58" s="2"/>
    </row>
    <row r="59" spans="1:6" ht="26.25" customHeight="1" x14ac:dyDescent="0.25">
      <c r="A59" s="7"/>
      <c r="B59" s="8"/>
      <c r="C59" s="9"/>
      <c r="D59" s="10"/>
      <c r="E59" s="9"/>
      <c r="F59" s="261"/>
    </row>
    <row r="60" spans="1:6" ht="18.75" customHeight="1" x14ac:dyDescent="0.25">
      <c r="A60" s="263" t="s">
        <v>0</v>
      </c>
      <c r="B60" s="264"/>
      <c r="C60" s="265" t="s">
        <v>20</v>
      </c>
      <c r="D60" s="266"/>
      <c r="E60" s="11"/>
      <c r="F60" s="262"/>
    </row>
    <row r="61" spans="1:6" ht="15" customHeight="1" x14ac:dyDescent="0.25">
      <c r="A61" s="267" t="s">
        <v>2</v>
      </c>
      <c r="B61" s="267" t="s">
        <v>3</v>
      </c>
      <c r="C61" s="269" t="s">
        <v>4</v>
      </c>
      <c r="D61" s="270"/>
      <c r="E61" s="271" t="s">
        <v>21</v>
      </c>
      <c r="F61" s="272"/>
    </row>
    <row r="62" spans="1:6" ht="15" customHeight="1" thickBot="1" x14ac:dyDescent="0.3">
      <c r="A62" s="268"/>
      <c r="B62" s="268"/>
      <c r="C62" s="35" t="s">
        <v>6</v>
      </c>
      <c r="D62" s="35" t="s">
        <v>7</v>
      </c>
      <c r="E62" s="35" t="s">
        <v>6</v>
      </c>
      <c r="F62" s="35" t="s">
        <v>7</v>
      </c>
    </row>
    <row r="63" spans="1:6" ht="15" customHeight="1" thickTop="1" x14ac:dyDescent="0.25">
      <c r="A63" s="244" t="str">
        <f>A10</f>
        <v>C.Mariner</v>
      </c>
      <c r="B63" s="245" t="str">
        <f>B10</f>
        <v>519</v>
      </c>
      <c r="C63" s="208" t="str">
        <f>C32</f>
        <v>MONDAY</v>
      </c>
      <c r="D63" s="199">
        <f>D32</f>
        <v>43374</v>
      </c>
      <c r="E63" s="200" t="s">
        <v>17</v>
      </c>
      <c r="F63" s="201">
        <f>D63+4</f>
        <v>43378</v>
      </c>
    </row>
    <row r="64" spans="1:6" ht="15" customHeight="1" x14ac:dyDescent="0.25">
      <c r="A64" s="194" t="str">
        <f>A12</f>
        <v>Vantage</v>
      </c>
      <c r="B64" s="195" t="str">
        <f>B12</f>
        <v>056</v>
      </c>
      <c r="C64" s="202" t="str">
        <f>C12</f>
        <v>Monday</v>
      </c>
      <c r="D64" s="203">
        <f>D12</f>
        <v>43381</v>
      </c>
      <c r="E64" s="202" t="s">
        <v>17</v>
      </c>
      <c r="F64" s="204">
        <f>D64+4</f>
        <v>43385</v>
      </c>
    </row>
    <row r="65" spans="1:7" ht="15" customHeight="1" x14ac:dyDescent="0.25">
      <c r="A65" s="244" t="str">
        <f>A14</f>
        <v>Vanquish</v>
      </c>
      <c r="B65" s="245" t="str">
        <f>B14</f>
        <v>095</v>
      </c>
      <c r="C65" s="205" t="s">
        <v>13</v>
      </c>
      <c r="D65" s="206">
        <f>D36</f>
        <v>43388</v>
      </c>
      <c r="E65" s="200" t="s">
        <v>17</v>
      </c>
      <c r="F65" s="201">
        <f t="shared" ref="F65:F67" si="3">D65+4</f>
        <v>43392</v>
      </c>
    </row>
    <row r="66" spans="1:7" ht="15" customHeight="1" x14ac:dyDescent="0.25">
      <c r="A66" s="197" t="str">
        <f>A16</f>
        <v>C.Mariner</v>
      </c>
      <c r="B66" s="198">
        <f>B16</f>
        <v>521</v>
      </c>
      <c r="C66" s="202" t="s">
        <v>13</v>
      </c>
      <c r="D66" s="204">
        <f>D16</f>
        <v>43395</v>
      </c>
      <c r="E66" s="202" t="s">
        <v>17</v>
      </c>
      <c r="F66" s="207">
        <f t="shared" si="3"/>
        <v>43399</v>
      </c>
    </row>
    <row r="67" spans="1:7" ht="15" customHeight="1" x14ac:dyDescent="0.25">
      <c r="A67" s="244" t="str">
        <f>A18</f>
        <v>Vantage</v>
      </c>
      <c r="B67" s="245" t="str">
        <f>B18</f>
        <v>058</v>
      </c>
      <c r="C67" s="205" t="s">
        <v>13</v>
      </c>
      <c r="D67" s="206">
        <f>D40</f>
        <v>43402</v>
      </c>
      <c r="E67" s="200" t="s">
        <v>17</v>
      </c>
      <c r="F67" s="201">
        <f t="shared" si="3"/>
        <v>43406</v>
      </c>
    </row>
    <row r="68" spans="1:7" ht="15" customHeight="1" x14ac:dyDescent="0.25">
      <c r="A68" s="40" t="s">
        <v>38</v>
      </c>
      <c r="B68" s="40"/>
      <c r="C68" s="40"/>
      <c r="D68" s="39"/>
      <c r="E68" s="39"/>
      <c r="F68" s="39"/>
      <c r="G68" s="41"/>
    </row>
    <row r="69" spans="1:7" x14ac:dyDescent="0.25">
      <c r="A69" s="259" t="s">
        <v>25</v>
      </c>
      <c r="B69" s="259"/>
      <c r="C69" s="259"/>
      <c r="D69" s="259"/>
      <c r="E69" s="259"/>
      <c r="F69" s="42"/>
    </row>
    <row r="70" spans="1:7" ht="12.75" customHeight="1" x14ac:dyDescent="0.25">
      <c r="A70" s="16"/>
      <c r="B70" s="36"/>
      <c r="C70" s="17"/>
      <c r="D70" s="37"/>
      <c r="E70" s="17"/>
      <c r="F70" s="18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topLeftCell="A31" workbookViewId="0">
      <selection activeCell="C67" sqref="C67"/>
    </sheetView>
  </sheetViews>
  <sheetFormatPr defaultRowHeight="15" x14ac:dyDescent="0.25"/>
  <cols>
    <col min="1" max="1" width="20.42578125" style="59" customWidth="1"/>
    <col min="2" max="2" width="7.140625" style="59" customWidth="1"/>
    <col min="3" max="3" width="12.85546875" style="59" customWidth="1"/>
    <col min="4" max="4" width="12.140625" style="59" customWidth="1"/>
    <col min="5" max="5" width="11.42578125" style="59" customWidth="1"/>
    <col min="6" max="6" width="14.28515625" style="59" customWidth="1"/>
    <col min="7" max="7" width="3" style="59" customWidth="1"/>
    <col min="8" max="16384" width="9.140625" style="59"/>
  </cols>
  <sheetData>
    <row r="1" spans="1:11" ht="26.25" x14ac:dyDescent="0.4">
      <c r="A1" s="287">
        <v>43344</v>
      </c>
      <c r="B1" s="287"/>
      <c r="C1" s="287"/>
      <c r="D1" s="287"/>
      <c r="E1" s="287"/>
      <c r="F1" s="287"/>
    </row>
    <row r="2" spans="1:11" ht="15" customHeight="1" x14ac:dyDescent="0.25">
      <c r="C2" s="105" t="s">
        <v>62</v>
      </c>
      <c r="D2" s="106">
        <f ca="1">NOW()</f>
        <v>43488.392459027775</v>
      </c>
      <c r="E2" s="38"/>
      <c r="F2" s="38"/>
    </row>
    <row r="3" spans="1:11" ht="90" customHeight="1" x14ac:dyDescent="0.25">
      <c r="A3" s="58"/>
      <c r="B3" s="58"/>
      <c r="C3" s="58"/>
      <c r="D3" s="20" t="s">
        <v>33</v>
      </c>
      <c r="F3" s="20" t="s">
        <v>34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88"/>
      <c r="B5" s="288"/>
      <c r="C5" s="288"/>
      <c r="D5" s="288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61"/>
    </row>
    <row r="7" spans="1:11" ht="18.75" customHeight="1" x14ac:dyDescent="0.25">
      <c r="A7" s="263" t="s">
        <v>0</v>
      </c>
      <c r="B7" s="264"/>
      <c r="C7" s="265" t="s">
        <v>1</v>
      </c>
      <c r="D7" s="266"/>
      <c r="E7" s="11"/>
      <c r="F7" s="262"/>
    </row>
    <row r="8" spans="1:11" ht="15" customHeight="1" x14ac:dyDescent="0.25">
      <c r="A8" s="289" t="s">
        <v>2</v>
      </c>
      <c r="B8" s="289" t="s">
        <v>3</v>
      </c>
      <c r="C8" s="291" t="s">
        <v>4</v>
      </c>
      <c r="D8" s="292"/>
      <c r="E8" s="293" t="s">
        <v>5</v>
      </c>
      <c r="F8" s="294"/>
    </row>
    <row r="9" spans="1:11" ht="15" customHeight="1" thickBot="1" x14ac:dyDescent="0.3">
      <c r="A9" s="290"/>
      <c r="B9" s="290"/>
      <c r="C9" s="52" t="s">
        <v>6</v>
      </c>
      <c r="D9" s="52" t="s">
        <v>7</v>
      </c>
      <c r="E9" s="52" t="s">
        <v>6</v>
      </c>
      <c r="F9" s="52" t="s">
        <v>7</v>
      </c>
    </row>
    <row r="10" spans="1:11" ht="15" customHeight="1" thickTop="1" x14ac:dyDescent="0.25">
      <c r="A10" s="218" t="s">
        <v>32</v>
      </c>
      <c r="B10" s="225" t="s">
        <v>119</v>
      </c>
      <c r="C10" s="220" t="s">
        <v>13</v>
      </c>
      <c r="D10" s="224">
        <v>43339</v>
      </c>
      <c r="E10" s="246" t="s">
        <v>10</v>
      </c>
      <c r="F10" s="221">
        <f>D10+2</f>
        <v>43341</v>
      </c>
      <c r="I10" s="43"/>
      <c r="J10" s="44"/>
      <c r="K10" s="45"/>
    </row>
    <row r="11" spans="1:11" ht="15" customHeight="1" x14ac:dyDescent="0.25">
      <c r="A11" s="213" t="s">
        <v>117</v>
      </c>
      <c r="B11" s="214" t="s">
        <v>121</v>
      </c>
      <c r="C11" s="215" t="s">
        <v>10</v>
      </c>
      <c r="D11" s="216">
        <f>D10+3</f>
        <v>43342</v>
      </c>
      <c r="E11" s="247" t="s">
        <v>12</v>
      </c>
      <c r="F11" s="217">
        <f>D11+2</f>
        <v>43344</v>
      </c>
      <c r="I11" s="43"/>
      <c r="J11" s="44"/>
      <c r="K11" s="45"/>
    </row>
    <row r="12" spans="1:11" ht="15" customHeight="1" x14ac:dyDescent="0.25">
      <c r="A12" s="218" t="s">
        <v>32</v>
      </c>
      <c r="B12" s="219" t="s">
        <v>122</v>
      </c>
      <c r="C12" s="220" t="s">
        <v>13</v>
      </c>
      <c r="D12" s="221">
        <f>D10+7</f>
        <v>43346</v>
      </c>
      <c r="E12" s="246" t="s">
        <v>14</v>
      </c>
      <c r="F12" s="221">
        <f>D12+2</f>
        <v>43348</v>
      </c>
      <c r="I12" s="46"/>
      <c r="J12" s="44"/>
      <c r="K12" s="45"/>
    </row>
    <row r="13" spans="1:11" ht="15" customHeight="1" x14ac:dyDescent="0.25">
      <c r="A13" s="213" t="s">
        <v>117</v>
      </c>
      <c r="B13" s="222">
        <v>499</v>
      </c>
      <c r="C13" s="215" t="s">
        <v>10</v>
      </c>
      <c r="D13" s="217">
        <f>D11+7</f>
        <v>43349</v>
      </c>
      <c r="E13" s="247" t="s">
        <v>12</v>
      </c>
      <c r="F13" s="217">
        <f t="shared" ref="F13:F19" si="0">D13+2</f>
        <v>43351</v>
      </c>
      <c r="I13" s="46"/>
      <c r="J13" s="44"/>
      <c r="K13" s="45"/>
    </row>
    <row r="14" spans="1:11" ht="12.75" customHeight="1" x14ac:dyDescent="0.25">
      <c r="A14" s="218" t="s">
        <v>32</v>
      </c>
      <c r="B14" s="219" t="s">
        <v>123</v>
      </c>
      <c r="C14" s="220" t="s">
        <v>13</v>
      </c>
      <c r="D14" s="221">
        <f>D12+7</f>
        <v>43353</v>
      </c>
      <c r="E14" s="246" t="s">
        <v>14</v>
      </c>
      <c r="F14" s="221">
        <f t="shared" si="0"/>
        <v>43355</v>
      </c>
      <c r="I14" s="46"/>
      <c r="J14" s="44"/>
      <c r="K14" s="45"/>
    </row>
    <row r="15" spans="1:11" ht="15" customHeight="1" x14ac:dyDescent="0.25">
      <c r="A15" s="213" t="s">
        <v>117</v>
      </c>
      <c r="B15" s="222">
        <v>500</v>
      </c>
      <c r="C15" s="215" t="s">
        <v>10</v>
      </c>
      <c r="D15" s="217">
        <f t="shared" ref="D15" si="1">D13+7</f>
        <v>43356</v>
      </c>
      <c r="E15" s="247" t="s">
        <v>12</v>
      </c>
      <c r="F15" s="217">
        <f t="shared" si="0"/>
        <v>43358</v>
      </c>
      <c r="I15" s="46"/>
      <c r="J15" s="44"/>
      <c r="K15" s="45"/>
    </row>
    <row r="16" spans="1:11" ht="15" customHeight="1" x14ac:dyDescent="0.25">
      <c r="A16" s="218" t="s">
        <v>32</v>
      </c>
      <c r="B16" s="223" t="s">
        <v>124</v>
      </c>
      <c r="C16" s="220" t="s">
        <v>13</v>
      </c>
      <c r="D16" s="221">
        <f>D14+7</f>
        <v>43360</v>
      </c>
      <c r="E16" s="246" t="s">
        <v>14</v>
      </c>
      <c r="F16" s="221">
        <f t="shared" si="0"/>
        <v>43362</v>
      </c>
      <c r="I16" s="46"/>
      <c r="J16" s="44"/>
      <c r="K16" s="45"/>
    </row>
    <row r="17" spans="1:11" ht="15" customHeight="1" x14ac:dyDescent="0.25">
      <c r="A17" s="213" t="s">
        <v>117</v>
      </c>
      <c r="B17" s="222">
        <v>501</v>
      </c>
      <c r="C17" s="215" t="s">
        <v>10</v>
      </c>
      <c r="D17" s="217">
        <f>D15+7</f>
        <v>43363</v>
      </c>
      <c r="E17" s="247" t="s">
        <v>12</v>
      </c>
      <c r="F17" s="217">
        <f>D17+2</f>
        <v>43365</v>
      </c>
      <c r="I17" s="46"/>
      <c r="J17" s="44"/>
      <c r="K17" s="45"/>
    </row>
    <row r="18" spans="1:11" ht="15" customHeight="1" x14ac:dyDescent="0.25">
      <c r="A18" s="218" t="s">
        <v>32</v>
      </c>
      <c r="B18" s="219" t="s">
        <v>125</v>
      </c>
      <c r="C18" s="220" t="s">
        <v>13</v>
      </c>
      <c r="D18" s="221">
        <f>D16+7</f>
        <v>43367</v>
      </c>
      <c r="E18" s="220" t="s">
        <v>131</v>
      </c>
      <c r="F18" s="221">
        <f>D18+3</f>
        <v>43370</v>
      </c>
      <c r="I18" s="46"/>
      <c r="J18" s="44"/>
      <c r="K18" s="45"/>
    </row>
    <row r="19" spans="1:11" ht="15" customHeight="1" x14ac:dyDescent="0.25">
      <c r="A19" s="213" t="s">
        <v>117</v>
      </c>
      <c r="B19" s="222">
        <v>502</v>
      </c>
      <c r="C19" s="215" t="s">
        <v>10</v>
      </c>
      <c r="D19" s="217">
        <f>D17+7</f>
        <v>43370</v>
      </c>
      <c r="E19" s="247" t="s">
        <v>12</v>
      </c>
      <c r="F19" s="217">
        <f t="shared" si="0"/>
        <v>43372</v>
      </c>
      <c r="I19" s="46"/>
      <c r="J19" s="44"/>
      <c r="K19" s="45"/>
    </row>
    <row r="20" spans="1:11" ht="9" customHeight="1" x14ac:dyDescent="0.25">
      <c r="A20" s="16"/>
      <c r="B20" s="16"/>
      <c r="C20" s="16"/>
      <c r="D20" s="16"/>
      <c r="E20" s="17"/>
      <c r="F20" s="18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237"/>
      <c r="B26" s="19"/>
      <c r="C26" s="20"/>
      <c r="D26" s="21"/>
      <c r="E26" s="20"/>
      <c r="F26" s="21"/>
    </row>
    <row r="27" spans="1:11" ht="7.5" customHeight="1" x14ac:dyDescent="0.25">
      <c r="A27" s="237"/>
      <c r="B27" s="19"/>
      <c r="C27" s="20"/>
      <c r="D27" s="21"/>
      <c r="E27" s="20"/>
      <c r="F27" s="21"/>
    </row>
    <row r="28" spans="1:11" ht="29.25" customHeight="1" x14ac:dyDescent="0.25">
      <c r="A28" s="7"/>
      <c r="B28" s="7"/>
      <c r="C28" s="7"/>
      <c r="D28" s="9"/>
      <c r="E28" s="22"/>
      <c r="F28" s="261"/>
    </row>
    <row r="29" spans="1:11" ht="18.75" customHeight="1" x14ac:dyDescent="0.25">
      <c r="A29" s="263" t="s">
        <v>0</v>
      </c>
      <c r="B29" s="264"/>
      <c r="C29" s="280" t="s">
        <v>15</v>
      </c>
      <c r="D29" s="281"/>
      <c r="E29" s="11"/>
      <c r="F29" s="262"/>
    </row>
    <row r="30" spans="1:11" ht="15" customHeight="1" x14ac:dyDescent="0.25">
      <c r="A30" s="282" t="s">
        <v>2</v>
      </c>
      <c r="B30" s="282" t="s">
        <v>3</v>
      </c>
      <c r="C30" s="284" t="s">
        <v>46</v>
      </c>
      <c r="D30" s="285"/>
      <c r="E30" s="286" t="s">
        <v>16</v>
      </c>
      <c r="F30" s="285"/>
    </row>
    <row r="31" spans="1:11" ht="15" customHeight="1" thickBot="1" x14ac:dyDescent="0.3">
      <c r="A31" s="283"/>
      <c r="B31" s="283"/>
      <c r="C31" s="23" t="s">
        <v>6</v>
      </c>
      <c r="D31" s="24" t="s">
        <v>7</v>
      </c>
      <c r="E31" s="25" t="s">
        <v>6</v>
      </c>
      <c r="F31" s="25" t="s">
        <v>7</v>
      </c>
    </row>
    <row r="32" spans="1:11" ht="15" customHeight="1" thickTop="1" x14ac:dyDescent="0.25">
      <c r="A32" s="176" t="str">
        <f>A10</f>
        <v>Vanquish</v>
      </c>
      <c r="B32" s="170" t="str">
        <f>B10</f>
        <v>089</v>
      </c>
      <c r="C32" s="112" t="s">
        <v>109</v>
      </c>
      <c r="D32" s="164">
        <f>D10</f>
        <v>43339</v>
      </c>
      <c r="E32" s="113" t="s">
        <v>17</v>
      </c>
      <c r="F32" s="114">
        <f>D32+4</f>
        <v>43343</v>
      </c>
    </row>
    <row r="33" spans="1:6" ht="15" customHeight="1" x14ac:dyDescent="0.25">
      <c r="A33" s="177" t="s">
        <v>41</v>
      </c>
      <c r="B33" s="174" t="s">
        <v>54</v>
      </c>
      <c r="C33" s="168" t="s">
        <v>10</v>
      </c>
      <c r="D33" s="165">
        <f>D11</f>
        <v>43342</v>
      </c>
      <c r="E33" s="157" t="s">
        <v>35</v>
      </c>
      <c r="F33" s="158">
        <f>D33+3</f>
        <v>43345</v>
      </c>
    </row>
    <row r="34" spans="1:6" ht="15" customHeight="1" x14ac:dyDescent="0.25">
      <c r="A34" s="238" t="s">
        <v>26</v>
      </c>
      <c r="B34" s="242" t="s">
        <v>22</v>
      </c>
      <c r="C34" s="169" t="str">
        <f>C12</f>
        <v>Monday</v>
      </c>
      <c r="D34" s="166">
        <f>D12</f>
        <v>43346</v>
      </c>
      <c r="E34" s="159" t="s">
        <v>17</v>
      </c>
      <c r="F34" s="160">
        <f>D34+4</f>
        <v>43350</v>
      </c>
    </row>
    <row r="35" spans="1:6" ht="15" customHeight="1" x14ac:dyDescent="0.25">
      <c r="A35" s="177" t="s">
        <v>41</v>
      </c>
      <c r="B35" s="174" t="s">
        <v>55</v>
      </c>
      <c r="C35" s="168" t="s">
        <v>10</v>
      </c>
      <c r="D35" s="167">
        <f>D33+7</f>
        <v>43349</v>
      </c>
      <c r="E35" s="157" t="s">
        <v>35</v>
      </c>
      <c r="F35" s="158">
        <f>D35+3</f>
        <v>43352</v>
      </c>
    </row>
    <row r="36" spans="1:6" ht="15" customHeight="1" x14ac:dyDescent="0.25">
      <c r="A36" s="179" t="str">
        <f>A14</f>
        <v>Vanquish</v>
      </c>
      <c r="B36" s="172" t="str">
        <f>B14</f>
        <v>091</v>
      </c>
      <c r="C36" s="169" t="str">
        <f>C14</f>
        <v>Monday</v>
      </c>
      <c r="D36" s="166">
        <f>D14</f>
        <v>43353</v>
      </c>
      <c r="E36" s="161" t="s">
        <v>17</v>
      </c>
      <c r="F36" s="162">
        <f>D36+4</f>
        <v>43357</v>
      </c>
    </row>
    <row r="37" spans="1:6" ht="15" customHeight="1" x14ac:dyDescent="0.25">
      <c r="A37" s="177" t="s">
        <v>41</v>
      </c>
      <c r="B37" s="174" t="s">
        <v>53</v>
      </c>
      <c r="C37" s="168" t="s">
        <v>10</v>
      </c>
      <c r="D37" s="167">
        <f>D35+7</f>
        <v>43356</v>
      </c>
      <c r="E37" s="157" t="s">
        <v>35</v>
      </c>
      <c r="F37" s="158">
        <f>D37+3</f>
        <v>43359</v>
      </c>
    </row>
    <row r="38" spans="1:6" ht="15" customHeight="1" x14ac:dyDescent="0.25">
      <c r="A38" s="238" t="s">
        <v>26</v>
      </c>
      <c r="B38" s="242" t="s">
        <v>22</v>
      </c>
      <c r="C38" s="169" t="s">
        <v>13</v>
      </c>
      <c r="D38" s="166">
        <f>D16</f>
        <v>43360</v>
      </c>
      <c r="E38" s="163" t="s">
        <v>17</v>
      </c>
      <c r="F38" s="160">
        <f>D38+4</f>
        <v>43364</v>
      </c>
    </row>
    <row r="39" spans="1:6" ht="15" customHeight="1" x14ac:dyDescent="0.25">
      <c r="A39" s="177" t="s">
        <v>41</v>
      </c>
      <c r="B39" s="174" t="s">
        <v>56</v>
      </c>
      <c r="C39" s="168" t="s">
        <v>10</v>
      </c>
      <c r="D39" s="167">
        <f>D37+7</f>
        <v>43363</v>
      </c>
      <c r="E39" s="157" t="s">
        <v>35</v>
      </c>
      <c r="F39" s="158">
        <f>D39+3</f>
        <v>43366</v>
      </c>
    </row>
    <row r="40" spans="1:6" ht="15" customHeight="1" x14ac:dyDescent="0.25">
      <c r="A40" s="179" t="str">
        <f>A18</f>
        <v>Vanquish</v>
      </c>
      <c r="B40" s="172" t="str">
        <f>B18</f>
        <v>093</v>
      </c>
      <c r="C40" s="169" t="s">
        <v>13</v>
      </c>
      <c r="D40" s="166">
        <f>D18</f>
        <v>43367</v>
      </c>
      <c r="E40" s="161" t="s">
        <v>23</v>
      </c>
      <c r="F40" s="162">
        <f>D40+5</f>
        <v>43372</v>
      </c>
    </row>
    <row r="41" spans="1:6" ht="15" customHeight="1" x14ac:dyDescent="0.25">
      <c r="A41" s="177" t="s">
        <v>41</v>
      </c>
      <c r="B41" s="174" t="s">
        <v>58</v>
      </c>
      <c r="C41" s="168" t="s">
        <v>10</v>
      </c>
      <c r="D41" s="167">
        <f>D39+7</f>
        <v>43370</v>
      </c>
      <c r="E41" s="157" t="s">
        <v>35</v>
      </c>
      <c r="F41" s="158">
        <f>D41+3</f>
        <v>43373</v>
      </c>
    </row>
    <row r="42" spans="1:6" ht="15" customHeight="1" x14ac:dyDescent="0.25">
      <c r="A42" s="154" t="s">
        <v>105</v>
      </c>
      <c r="B42" s="151"/>
      <c r="C42" s="152"/>
      <c r="D42" s="153"/>
      <c r="E42" s="152"/>
      <c r="F42" s="153"/>
    </row>
    <row r="43" spans="1:6" ht="15" customHeight="1" x14ac:dyDescent="0.25">
      <c r="A43" s="260" t="s">
        <v>36</v>
      </c>
      <c r="B43" s="260"/>
      <c r="C43" s="260"/>
      <c r="D43" s="260"/>
      <c r="E43" s="260"/>
      <c r="F43" s="2"/>
    </row>
    <row r="44" spans="1:6" ht="15" customHeight="1" x14ac:dyDescent="0.25">
      <c r="A44" s="259" t="s">
        <v>25</v>
      </c>
      <c r="B44" s="259"/>
      <c r="C44" s="259"/>
      <c r="D44" s="259"/>
      <c r="E44" s="259"/>
      <c r="F44" s="2"/>
    </row>
    <row r="45" spans="1:6" x14ac:dyDescent="0.25">
      <c r="A45" s="237"/>
      <c r="B45" s="19"/>
      <c r="C45" s="20"/>
      <c r="D45" s="21"/>
      <c r="E45" s="20"/>
      <c r="F45" s="21"/>
    </row>
    <row r="46" spans="1:6" ht="7.5" customHeight="1" x14ac:dyDescent="0.25">
      <c r="A46" s="2"/>
      <c r="B46" s="19"/>
      <c r="C46" s="20"/>
      <c r="D46" s="21"/>
      <c r="E46" s="20"/>
      <c r="F46" s="21"/>
    </row>
    <row r="47" spans="1:6" ht="26.25" customHeight="1" x14ac:dyDescent="0.25">
      <c r="A47" s="7"/>
      <c r="B47" s="8"/>
      <c r="C47" s="9"/>
      <c r="D47" s="10"/>
      <c r="E47" s="9"/>
      <c r="F47" s="261"/>
    </row>
    <row r="48" spans="1:6" ht="18.75" customHeight="1" x14ac:dyDescent="0.25">
      <c r="A48" s="263" t="s">
        <v>0</v>
      </c>
      <c r="B48" s="264"/>
      <c r="C48" s="265" t="s">
        <v>18</v>
      </c>
      <c r="D48" s="266"/>
      <c r="E48" s="11"/>
      <c r="F48" s="262"/>
    </row>
    <row r="49" spans="1:6" ht="15" customHeight="1" x14ac:dyDescent="0.25">
      <c r="A49" s="273" t="s">
        <v>2</v>
      </c>
      <c r="B49" s="273" t="s">
        <v>3</v>
      </c>
      <c r="C49" s="276" t="s">
        <v>4</v>
      </c>
      <c r="D49" s="277"/>
      <c r="E49" s="278" t="s">
        <v>19</v>
      </c>
      <c r="F49" s="279"/>
    </row>
    <row r="50" spans="1:6" ht="15" customHeight="1" thickBot="1" x14ac:dyDescent="0.3">
      <c r="A50" s="274"/>
      <c r="B50" s="275"/>
      <c r="C50" s="31" t="s">
        <v>6</v>
      </c>
      <c r="D50" s="31" t="s">
        <v>7</v>
      </c>
      <c r="E50" s="31" t="s">
        <v>6</v>
      </c>
      <c r="F50" s="31" t="s">
        <v>7</v>
      </c>
    </row>
    <row r="51" spans="1:6" ht="15" customHeight="1" thickTop="1" x14ac:dyDescent="0.25">
      <c r="A51" s="180" t="str">
        <f>A33</f>
        <v>Vantage</v>
      </c>
      <c r="B51" s="181" t="str">
        <f>B33</f>
        <v>051</v>
      </c>
      <c r="C51" s="182" t="str">
        <f>C33</f>
        <v>Thursday</v>
      </c>
      <c r="D51" s="183">
        <f>D33</f>
        <v>43342</v>
      </c>
      <c r="E51" s="184" t="s">
        <v>9</v>
      </c>
      <c r="F51" s="185">
        <f>D51+5</f>
        <v>43347</v>
      </c>
    </row>
    <row r="52" spans="1:6" ht="15" customHeight="1" x14ac:dyDescent="0.25">
      <c r="A52" s="186" t="str">
        <f>A35</f>
        <v>Vantage</v>
      </c>
      <c r="B52" s="187" t="str">
        <f>B35</f>
        <v>052</v>
      </c>
      <c r="C52" s="188" t="str">
        <f>C35</f>
        <v>Thursday</v>
      </c>
      <c r="D52" s="189">
        <f>D35</f>
        <v>43349</v>
      </c>
      <c r="E52" s="188" t="s">
        <v>9</v>
      </c>
      <c r="F52" s="189">
        <f t="shared" ref="F52:F53" si="2">D52+5</f>
        <v>43354</v>
      </c>
    </row>
    <row r="53" spans="1:6" ht="15" customHeight="1" x14ac:dyDescent="0.25">
      <c r="A53" s="180" t="str">
        <f>A37</f>
        <v>Vantage</v>
      </c>
      <c r="B53" s="181" t="str">
        <f>B37</f>
        <v>053</v>
      </c>
      <c r="C53" s="182" t="str">
        <f>C37</f>
        <v>Thursday</v>
      </c>
      <c r="D53" s="190">
        <f>D37</f>
        <v>43356</v>
      </c>
      <c r="E53" s="184" t="s">
        <v>9</v>
      </c>
      <c r="F53" s="185">
        <f t="shared" si="2"/>
        <v>43361</v>
      </c>
    </row>
    <row r="54" spans="1:6" ht="15" customHeight="1" x14ac:dyDescent="0.25">
      <c r="A54" s="186" t="str">
        <f>A39</f>
        <v>Vantage</v>
      </c>
      <c r="B54" s="187" t="str">
        <f>B39</f>
        <v>054</v>
      </c>
      <c r="C54" s="188" t="str">
        <f>C39</f>
        <v>Thursday</v>
      </c>
      <c r="D54" s="189">
        <f>D39</f>
        <v>43363</v>
      </c>
      <c r="E54" s="188" t="s">
        <v>9</v>
      </c>
      <c r="F54" s="189">
        <f>D54+5</f>
        <v>43368</v>
      </c>
    </row>
    <row r="55" spans="1:6" ht="12.75" customHeight="1" x14ac:dyDescent="0.25">
      <c r="A55" s="180" t="str">
        <f>A41</f>
        <v>Vantage</v>
      </c>
      <c r="B55" s="181" t="str">
        <f>B41</f>
        <v>055</v>
      </c>
      <c r="C55" s="184" t="str">
        <f>C41</f>
        <v>Thursday</v>
      </c>
      <c r="D55" s="191">
        <f>D41</f>
        <v>43370</v>
      </c>
      <c r="E55" s="184" t="s">
        <v>9</v>
      </c>
      <c r="F55" s="185">
        <f>D55+5</f>
        <v>43375</v>
      </c>
    </row>
    <row r="56" spans="1:6" ht="12.75" customHeight="1" x14ac:dyDescent="0.25">
      <c r="A56" s="260" t="s">
        <v>37</v>
      </c>
      <c r="B56" s="260"/>
      <c r="C56" s="260"/>
      <c r="D56" s="260"/>
      <c r="E56" s="260"/>
      <c r="F56" s="2"/>
    </row>
    <row r="57" spans="1:6" ht="12.75" customHeight="1" x14ac:dyDescent="0.25">
      <c r="A57" s="259" t="s">
        <v>25</v>
      </c>
      <c r="B57" s="259"/>
      <c r="C57" s="259"/>
      <c r="D57" s="259"/>
      <c r="E57" s="259"/>
      <c r="F57" s="2"/>
    </row>
    <row r="58" spans="1:6" ht="7.5" customHeight="1" x14ac:dyDescent="0.25">
      <c r="A58" s="237"/>
      <c r="B58" s="237"/>
      <c r="C58" s="237"/>
      <c r="D58" s="237"/>
      <c r="E58" s="237"/>
      <c r="F58" s="2"/>
    </row>
    <row r="59" spans="1:6" ht="26.25" customHeight="1" x14ac:dyDescent="0.25">
      <c r="A59" s="7"/>
      <c r="B59" s="8"/>
      <c r="C59" s="9"/>
      <c r="D59" s="10"/>
      <c r="E59" s="9"/>
      <c r="F59" s="261"/>
    </row>
    <row r="60" spans="1:6" ht="18.75" customHeight="1" x14ac:dyDescent="0.25">
      <c r="A60" s="263" t="s">
        <v>0</v>
      </c>
      <c r="B60" s="264"/>
      <c r="C60" s="265" t="s">
        <v>20</v>
      </c>
      <c r="D60" s="266"/>
      <c r="E60" s="11"/>
      <c r="F60" s="262"/>
    </row>
    <row r="61" spans="1:6" ht="15" customHeight="1" x14ac:dyDescent="0.25">
      <c r="A61" s="267" t="s">
        <v>2</v>
      </c>
      <c r="B61" s="267" t="s">
        <v>3</v>
      </c>
      <c r="C61" s="269" t="s">
        <v>4</v>
      </c>
      <c r="D61" s="270"/>
      <c r="E61" s="271" t="s">
        <v>21</v>
      </c>
      <c r="F61" s="272"/>
    </row>
    <row r="62" spans="1:6" ht="15" customHeight="1" thickBot="1" x14ac:dyDescent="0.3">
      <c r="A62" s="268"/>
      <c r="B62" s="268"/>
      <c r="C62" s="35" t="s">
        <v>6</v>
      </c>
      <c r="D62" s="35" t="s">
        <v>7</v>
      </c>
      <c r="E62" s="35" t="s">
        <v>6</v>
      </c>
      <c r="F62" s="35" t="s">
        <v>7</v>
      </c>
    </row>
    <row r="63" spans="1:6" ht="15" customHeight="1" thickTop="1" x14ac:dyDescent="0.25">
      <c r="A63" s="240" t="s">
        <v>26</v>
      </c>
      <c r="B63" s="241" t="s">
        <v>22</v>
      </c>
      <c r="C63" s="235" t="str">
        <f>C32</f>
        <v>MONDAY</v>
      </c>
      <c r="D63" s="236">
        <f>D32</f>
        <v>43339</v>
      </c>
      <c r="E63" s="232" t="s">
        <v>17</v>
      </c>
      <c r="F63" s="233">
        <f>D63+4</f>
        <v>43343</v>
      </c>
    </row>
    <row r="64" spans="1:6" ht="15" customHeight="1" x14ac:dyDescent="0.25">
      <c r="A64" s="194" t="str">
        <f>A12</f>
        <v>Vanquish</v>
      </c>
      <c r="B64" s="195" t="str">
        <f>B12</f>
        <v>090</v>
      </c>
      <c r="C64" s="202" t="str">
        <f>C12</f>
        <v>Monday</v>
      </c>
      <c r="D64" s="203">
        <f>D12</f>
        <v>43346</v>
      </c>
      <c r="E64" s="202" t="s">
        <v>17</v>
      </c>
      <c r="F64" s="204">
        <f>D64+4</f>
        <v>43350</v>
      </c>
    </row>
    <row r="65" spans="1:7" ht="15" customHeight="1" x14ac:dyDescent="0.25">
      <c r="A65" s="240" t="s">
        <v>26</v>
      </c>
      <c r="B65" s="241" t="s">
        <v>22</v>
      </c>
      <c r="C65" s="230" t="s">
        <v>13</v>
      </c>
      <c r="D65" s="231">
        <f>D36</f>
        <v>43353</v>
      </c>
      <c r="E65" s="232" t="s">
        <v>17</v>
      </c>
      <c r="F65" s="233">
        <f t="shared" ref="F65:F66" si="3">D65+4</f>
        <v>43357</v>
      </c>
    </row>
    <row r="66" spans="1:7" ht="15" customHeight="1" x14ac:dyDescent="0.25">
      <c r="A66" s="197" t="str">
        <f>A16</f>
        <v>Vanquish</v>
      </c>
      <c r="B66" s="198" t="str">
        <f>B16</f>
        <v>092</v>
      </c>
      <c r="C66" s="202" t="s">
        <v>13</v>
      </c>
      <c r="D66" s="204">
        <f>D16</f>
        <v>43360</v>
      </c>
      <c r="E66" s="202" t="s">
        <v>17</v>
      </c>
      <c r="F66" s="207">
        <f t="shared" si="3"/>
        <v>43364</v>
      </c>
    </row>
    <row r="67" spans="1:7" ht="15" customHeight="1" x14ac:dyDescent="0.25">
      <c r="A67" s="240" t="s">
        <v>26</v>
      </c>
      <c r="B67" s="241" t="s">
        <v>22</v>
      </c>
      <c r="C67" s="205" t="s">
        <v>13</v>
      </c>
      <c r="D67" s="206">
        <f>D40</f>
        <v>43367</v>
      </c>
      <c r="E67" s="200" t="s">
        <v>35</v>
      </c>
      <c r="F67" s="201">
        <f>D67+6</f>
        <v>43373</v>
      </c>
    </row>
    <row r="68" spans="1:7" ht="15" customHeight="1" x14ac:dyDescent="0.25">
      <c r="A68" s="40" t="s">
        <v>38</v>
      </c>
      <c r="B68" s="40"/>
      <c r="C68" s="40"/>
      <c r="D68" s="39"/>
      <c r="E68" s="39"/>
      <c r="F68" s="39"/>
      <c r="G68" s="41"/>
    </row>
    <row r="69" spans="1:7" x14ac:dyDescent="0.25">
      <c r="A69" s="259" t="s">
        <v>25</v>
      </c>
      <c r="B69" s="259"/>
      <c r="C69" s="259"/>
      <c r="D69" s="259"/>
      <c r="E69" s="259"/>
      <c r="F69" s="42"/>
    </row>
    <row r="70" spans="1:7" ht="12.75" customHeight="1" x14ac:dyDescent="0.25">
      <c r="A70" s="16"/>
      <c r="B70" s="36"/>
      <c r="C70" s="17"/>
      <c r="D70" s="37"/>
      <c r="E70" s="17"/>
      <c r="F70" s="18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topLeftCell="B46" workbookViewId="0">
      <selection activeCell="A67" sqref="A67:B67"/>
    </sheetView>
  </sheetViews>
  <sheetFormatPr defaultRowHeight="15" x14ac:dyDescent="0.25"/>
  <cols>
    <col min="1" max="1" width="20.42578125" style="59" customWidth="1"/>
    <col min="2" max="2" width="7.140625" style="59" customWidth="1"/>
    <col min="3" max="3" width="12.85546875" style="59" customWidth="1"/>
    <col min="4" max="4" width="12.140625" style="59" customWidth="1"/>
    <col min="5" max="5" width="11.42578125" style="59" customWidth="1"/>
    <col min="6" max="6" width="14.28515625" style="59" customWidth="1"/>
    <col min="7" max="7" width="3" style="59" customWidth="1"/>
    <col min="8" max="16384" width="9.140625" style="59"/>
  </cols>
  <sheetData>
    <row r="1" spans="1:11" ht="26.25" x14ac:dyDescent="0.4">
      <c r="A1" s="287">
        <v>43313</v>
      </c>
      <c r="B1" s="287"/>
      <c r="C1" s="287"/>
      <c r="D1" s="287"/>
      <c r="E1" s="287"/>
      <c r="F1" s="287"/>
    </row>
    <row r="2" spans="1:11" ht="15" customHeight="1" x14ac:dyDescent="0.25">
      <c r="C2" s="105" t="s">
        <v>62</v>
      </c>
      <c r="D2" s="106">
        <f ca="1">NOW()</f>
        <v>43488.392459027775</v>
      </c>
      <c r="E2" s="38"/>
      <c r="F2" s="38"/>
    </row>
    <row r="3" spans="1:11" ht="90" customHeight="1" x14ac:dyDescent="0.25">
      <c r="A3" s="58"/>
      <c r="B3" s="58"/>
      <c r="C3" s="58"/>
      <c r="D3" s="20" t="s">
        <v>33</v>
      </c>
      <c r="F3" s="20" t="s">
        <v>34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88"/>
      <c r="B5" s="288"/>
      <c r="C5" s="288"/>
      <c r="D5" s="288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61"/>
    </row>
    <row r="7" spans="1:11" ht="18.75" customHeight="1" x14ac:dyDescent="0.25">
      <c r="A7" s="263" t="s">
        <v>0</v>
      </c>
      <c r="B7" s="264"/>
      <c r="C7" s="265" t="s">
        <v>1</v>
      </c>
      <c r="D7" s="266"/>
      <c r="E7" s="11"/>
      <c r="F7" s="262"/>
    </row>
    <row r="8" spans="1:11" ht="15" customHeight="1" x14ac:dyDescent="0.25">
      <c r="A8" s="289" t="s">
        <v>2</v>
      </c>
      <c r="B8" s="289" t="s">
        <v>3</v>
      </c>
      <c r="C8" s="291" t="s">
        <v>4</v>
      </c>
      <c r="D8" s="292"/>
      <c r="E8" s="293" t="s">
        <v>5</v>
      </c>
      <c r="F8" s="294"/>
    </row>
    <row r="9" spans="1:11" ht="15" customHeight="1" thickBot="1" x14ac:dyDescent="0.3">
      <c r="A9" s="290"/>
      <c r="B9" s="290"/>
      <c r="C9" s="52" t="s">
        <v>6</v>
      </c>
      <c r="D9" s="52" t="s">
        <v>7</v>
      </c>
      <c r="E9" s="52" t="s">
        <v>6</v>
      </c>
      <c r="F9" s="52" t="s">
        <v>7</v>
      </c>
    </row>
    <row r="10" spans="1:11" ht="15" customHeight="1" thickTop="1" x14ac:dyDescent="0.25">
      <c r="A10" s="218" t="s">
        <v>41</v>
      </c>
      <c r="B10" s="225" t="s">
        <v>48</v>
      </c>
      <c r="C10" s="220" t="s">
        <v>13</v>
      </c>
      <c r="D10" s="224">
        <v>43311</v>
      </c>
      <c r="E10" s="220" t="s">
        <v>10</v>
      </c>
      <c r="F10" s="221">
        <f>D10+2</f>
        <v>43313</v>
      </c>
      <c r="I10" s="43"/>
      <c r="J10" s="44"/>
      <c r="K10" s="45"/>
    </row>
    <row r="11" spans="1:11" ht="15" customHeight="1" x14ac:dyDescent="0.25">
      <c r="A11" s="213" t="s">
        <v>32</v>
      </c>
      <c r="B11" s="214" t="s">
        <v>116</v>
      </c>
      <c r="C11" s="215" t="s">
        <v>10</v>
      </c>
      <c r="D11" s="216">
        <f>D10+3</f>
        <v>43314</v>
      </c>
      <c r="E11" s="215" t="s">
        <v>12</v>
      </c>
      <c r="F11" s="217">
        <f>D11+2</f>
        <v>43316</v>
      </c>
      <c r="I11" s="43"/>
      <c r="J11" s="44"/>
      <c r="K11" s="45"/>
    </row>
    <row r="12" spans="1:11" ht="15" customHeight="1" x14ac:dyDescent="0.25">
      <c r="A12" s="218" t="s">
        <v>41</v>
      </c>
      <c r="B12" s="219" t="s">
        <v>50</v>
      </c>
      <c r="C12" s="220" t="s">
        <v>13</v>
      </c>
      <c r="D12" s="221">
        <f>D10+7</f>
        <v>43318</v>
      </c>
      <c r="E12" s="220" t="s">
        <v>14</v>
      </c>
      <c r="F12" s="221">
        <f>D12+2</f>
        <v>43320</v>
      </c>
      <c r="I12" s="46"/>
      <c r="J12" s="44"/>
      <c r="K12" s="45"/>
    </row>
    <row r="13" spans="1:11" ht="15" customHeight="1" x14ac:dyDescent="0.25">
      <c r="A13" s="213" t="s">
        <v>117</v>
      </c>
      <c r="B13" s="222">
        <v>495</v>
      </c>
      <c r="C13" s="215" t="s">
        <v>10</v>
      </c>
      <c r="D13" s="217">
        <f>D11+7</f>
        <v>43321</v>
      </c>
      <c r="E13" s="215" t="s">
        <v>12</v>
      </c>
      <c r="F13" s="217">
        <f t="shared" ref="F13:F19" si="0">D13+2</f>
        <v>43323</v>
      </c>
      <c r="I13" s="46"/>
      <c r="J13" s="44"/>
      <c r="K13" s="45"/>
    </row>
    <row r="14" spans="1:11" ht="12.75" customHeight="1" x14ac:dyDescent="0.25">
      <c r="A14" s="218" t="s">
        <v>32</v>
      </c>
      <c r="B14" s="219" t="s">
        <v>120</v>
      </c>
      <c r="C14" s="220" t="s">
        <v>13</v>
      </c>
      <c r="D14" s="221">
        <f>D12+7</f>
        <v>43325</v>
      </c>
      <c r="E14" s="220" t="s">
        <v>14</v>
      </c>
      <c r="F14" s="221">
        <f t="shared" si="0"/>
        <v>43327</v>
      </c>
      <c r="I14" s="46"/>
      <c r="J14" s="44"/>
      <c r="K14" s="45"/>
    </row>
    <row r="15" spans="1:11" ht="15" customHeight="1" x14ac:dyDescent="0.25">
      <c r="A15" s="213" t="s">
        <v>117</v>
      </c>
      <c r="B15" s="222">
        <v>496</v>
      </c>
      <c r="C15" s="215" t="s">
        <v>10</v>
      </c>
      <c r="D15" s="217">
        <f t="shared" ref="D15" si="1">D13+7</f>
        <v>43328</v>
      </c>
      <c r="E15" s="215" t="s">
        <v>12</v>
      </c>
      <c r="F15" s="217">
        <f t="shared" si="0"/>
        <v>43330</v>
      </c>
      <c r="I15" s="46"/>
      <c r="J15" s="44"/>
      <c r="K15" s="45"/>
    </row>
    <row r="16" spans="1:11" ht="15" customHeight="1" x14ac:dyDescent="0.25">
      <c r="A16" s="218" t="s">
        <v>118</v>
      </c>
      <c r="B16" s="223">
        <v>518</v>
      </c>
      <c r="C16" s="220" t="s">
        <v>13</v>
      </c>
      <c r="D16" s="221">
        <f>D14+7</f>
        <v>43332</v>
      </c>
      <c r="E16" s="220" t="s">
        <v>14</v>
      </c>
      <c r="F16" s="221">
        <f t="shared" si="0"/>
        <v>43334</v>
      </c>
      <c r="I16" s="46"/>
      <c r="J16" s="44"/>
      <c r="K16" s="45"/>
    </row>
    <row r="17" spans="1:11" ht="15" customHeight="1" x14ac:dyDescent="0.25">
      <c r="A17" s="213" t="s">
        <v>117</v>
      </c>
      <c r="B17" s="222">
        <v>497</v>
      </c>
      <c r="C17" s="215" t="s">
        <v>10</v>
      </c>
      <c r="D17" s="217">
        <f>D15+7</f>
        <v>43335</v>
      </c>
      <c r="E17" s="215" t="s">
        <v>12</v>
      </c>
      <c r="F17" s="217">
        <f>D17+2</f>
        <v>43337</v>
      </c>
      <c r="I17" s="46"/>
      <c r="J17" s="44"/>
      <c r="K17" s="45"/>
    </row>
    <row r="18" spans="1:11" ht="15" customHeight="1" x14ac:dyDescent="0.25">
      <c r="A18" s="218" t="s">
        <v>32</v>
      </c>
      <c r="B18" s="219" t="s">
        <v>119</v>
      </c>
      <c r="C18" s="220" t="s">
        <v>13</v>
      </c>
      <c r="D18" s="221">
        <f>D16+7</f>
        <v>43339</v>
      </c>
      <c r="E18" s="220" t="s">
        <v>14</v>
      </c>
      <c r="F18" s="221">
        <f t="shared" si="0"/>
        <v>43341</v>
      </c>
      <c r="I18" s="46"/>
      <c r="J18" s="44"/>
      <c r="K18" s="45"/>
    </row>
    <row r="19" spans="1:11" ht="15" customHeight="1" x14ac:dyDescent="0.25">
      <c r="A19" s="213" t="s">
        <v>117</v>
      </c>
      <c r="B19" s="222">
        <v>498</v>
      </c>
      <c r="C19" s="215" t="s">
        <v>10</v>
      </c>
      <c r="D19" s="217">
        <f>D17+7</f>
        <v>43342</v>
      </c>
      <c r="E19" s="215" t="s">
        <v>12</v>
      </c>
      <c r="F19" s="217">
        <f t="shared" si="0"/>
        <v>43344</v>
      </c>
      <c r="I19" s="46"/>
      <c r="J19" s="44"/>
      <c r="K19" s="45"/>
    </row>
    <row r="20" spans="1:11" ht="9" customHeight="1" x14ac:dyDescent="0.25">
      <c r="A20" s="16"/>
      <c r="B20" s="16"/>
      <c r="C20" s="16"/>
      <c r="D20" s="16"/>
      <c r="E20" s="17"/>
      <c r="F20" s="18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227"/>
      <c r="B26" s="19"/>
      <c r="C26" s="20"/>
      <c r="D26" s="21"/>
      <c r="E26" s="20"/>
      <c r="F26" s="21"/>
    </row>
    <row r="27" spans="1:11" ht="7.5" customHeight="1" x14ac:dyDescent="0.25">
      <c r="A27" s="227"/>
      <c r="B27" s="19"/>
      <c r="C27" s="20"/>
      <c r="D27" s="21"/>
      <c r="E27" s="20"/>
      <c r="F27" s="21"/>
    </row>
    <row r="28" spans="1:11" ht="29.25" customHeight="1" x14ac:dyDescent="0.25">
      <c r="A28" s="7"/>
      <c r="B28" s="7"/>
      <c r="C28" s="7"/>
      <c r="D28" s="9"/>
      <c r="E28" s="22"/>
      <c r="F28" s="261"/>
    </row>
    <row r="29" spans="1:11" ht="18.75" customHeight="1" x14ac:dyDescent="0.25">
      <c r="A29" s="263" t="s">
        <v>0</v>
      </c>
      <c r="B29" s="264"/>
      <c r="C29" s="280" t="s">
        <v>15</v>
      </c>
      <c r="D29" s="281"/>
      <c r="E29" s="11"/>
      <c r="F29" s="262"/>
    </row>
    <row r="30" spans="1:11" ht="15" customHeight="1" x14ac:dyDescent="0.25">
      <c r="A30" s="282" t="s">
        <v>2</v>
      </c>
      <c r="B30" s="282" t="s">
        <v>3</v>
      </c>
      <c r="C30" s="284" t="s">
        <v>46</v>
      </c>
      <c r="D30" s="285"/>
      <c r="E30" s="286" t="s">
        <v>16</v>
      </c>
      <c r="F30" s="285"/>
    </row>
    <row r="31" spans="1:11" ht="15" customHeight="1" thickBot="1" x14ac:dyDescent="0.3">
      <c r="A31" s="283"/>
      <c r="B31" s="283"/>
      <c r="C31" s="23" t="s">
        <v>6</v>
      </c>
      <c r="D31" s="24" t="s">
        <v>7</v>
      </c>
      <c r="E31" s="25" t="s">
        <v>6</v>
      </c>
      <c r="F31" s="25" t="s">
        <v>7</v>
      </c>
    </row>
    <row r="32" spans="1:11" ht="15" customHeight="1" thickTop="1" x14ac:dyDescent="0.25">
      <c r="A32" s="176" t="str">
        <f>A10</f>
        <v>Vantage</v>
      </c>
      <c r="B32" s="170" t="str">
        <f>B10</f>
        <v>047</v>
      </c>
      <c r="C32" s="112" t="s">
        <v>109</v>
      </c>
      <c r="D32" s="164">
        <f>D10</f>
        <v>43311</v>
      </c>
      <c r="E32" s="113" t="s">
        <v>17</v>
      </c>
      <c r="F32" s="114">
        <f>D32+4</f>
        <v>43315</v>
      </c>
    </row>
    <row r="33" spans="1:6" ht="15" customHeight="1" x14ac:dyDescent="0.25">
      <c r="A33" s="177" t="s">
        <v>11</v>
      </c>
      <c r="B33" s="174">
        <v>494</v>
      </c>
      <c r="C33" s="168" t="s">
        <v>10</v>
      </c>
      <c r="D33" s="165">
        <f>D11</f>
        <v>43314</v>
      </c>
      <c r="E33" s="157" t="s">
        <v>35</v>
      </c>
      <c r="F33" s="158">
        <f>D33+3</f>
        <v>43317</v>
      </c>
    </row>
    <row r="34" spans="1:6" ht="15" customHeight="1" x14ac:dyDescent="0.25">
      <c r="A34" s="178" t="str">
        <f>A12</f>
        <v>Vantage</v>
      </c>
      <c r="B34" s="226" t="str">
        <f>B12</f>
        <v>048</v>
      </c>
      <c r="C34" s="169" t="str">
        <f>C12</f>
        <v>Monday</v>
      </c>
      <c r="D34" s="166">
        <f>D12</f>
        <v>43318</v>
      </c>
      <c r="E34" s="159" t="s">
        <v>17</v>
      </c>
      <c r="F34" s="160">
        <f>D34+4</f>
        <v>43322</v>
      </c>
    </row>
    <row r="35" spans="1:6" ht="15" customHeight="1" x14ac:dyDescent="0.25">
      <c r="A35" s="177" t="s">
        <v>8</v>
      </c>
      <c r="B35" s="174">
        <v>517</v>
      </c>
      <c r="C35" s="168" t="s">
        <v>10</v>
      </c>
      <c r="D35" s="167">
        <f>D33+7</f>
        <v>43321</v>
      </c>
      <c r="E35" s="157" t="s">
        <v>35</v>
      </c>
      <c r="F35" s="158">
        <f>D35+3</f>
        <v>43324</v>
      </c>
    </row>
    <row r="36" spans="1:6" ht="15" customHeight="1" x14ac:dyDescent="0.25">
      <c r="A36" s="179" t="str">
        <f>A14</f>
        <v>Vanquish</v>
      </c>
      <c r="B36" s="172" t="str">
        <f>B14</f>
        <v>088</v>
      </c>
      <c r="C36" s="169" t="str">
        <f>C14</f>
        <v>Monday</v>
      </c>
      <c r="D36" s="166">
        <f>D14</f>
        <v>43325</v>
      </c>
      <c r="E36" s="161" t="s">
        <v>17</v>
      </c>
      <c r="F36" s="162">
        <f>D36+4</f>
        <v>43329</v>
      </c>
    </row>
    <row r="37" spans="1:6" ht="15" customHeight="1" x14ac:dyDescent="0.25">
      <c r="A37" s="177" t="s">
        <v>41</v>
      </c>
      <c r="B37" s="174" t="s">
        <v>51</v>
      </c>
      <c r="C37" s="168" t="s">
        <v>10</v>
      </c>
      <c r="D37" s="167">
        <f>D35+7</f>
        <v>43328</v>
      </c>
      <c r="E37" s="157" t="s">
        <v>35</v>
      </c>
      <c r="F37" s="158">
        <f>D37+3</f>
        <v>43331</v>
      </c>
    </row>
    <row r="38" spans="1:6" ht="15" customHeight="1" x14ac:dyDescent="0.25">
      <c r="A38" s="179" t="str">
        <f>A16</f>
        <v>C.Mariner</v>
      </c>
      <c r="B38" s="226">
        <f>B16</f>
        <v>518</v>
      </c>
      <c r="C38" s="169" t="s">
        <v>13</v>
      </c>
      <c r="D38" s="166">
        <f>D16</f>
        <v>43332</v>
      </c>
      <c r="E38" s="163" t="s">
        <v>17</v>
      </c>
      <c r="F38" s="160">
        <f>D38+4</f>
        <v>43336</v>
      </c>
    </row>
    <row r="39" spans="1:6" ht="15" customHeight="1" x14ac:dyDescent="0.25">
      <c r="A39" s="177" t="s">
        <v>41</v>
      </c>
      <c r="B39" s="174" t="s">
        <v>52</v>
      </c>
      <c r="C39" s="168" t="s">
        <v>10</v>
      </c>
      <c r="D39" s="167">
        <f>D37+7</f>
        <v>43335</v>
      </c>
      <c r="E39" s="157" t="s">
        <v>35</v>
      </c>
      <c r="F39" s="158">
        <f>D39+3</f>
        <v>43338</v>
      </c>
    </row>
    <row r="40" spans="1:6" ht="15" customHeight="1" x14ac:dyDescent="0.25">
      <c r="A40" s="179" t="str">
        <f>A18</f>
        <v>Vanquish</v>
      </c>
      <c r="B40" s="172" t="str">
        <f>B18</f>
        <v>089</v>
      </c>
      <c r="C40" s="169" t="s">
        <v>13</v>
      </c>
      <c r="D40" s="166">
        <f>D18</f>
        <v>43339</v>
      </c>
      <c r="E40" s="161" t="s">
        <v>17</v>
      </c>
      <c r="F40" s="162">
        <f>D40+4</f>
        <v>43343</v>
      </c>
    </row>
    <row r="41" spans="1:6" ht="15" customHeight="1" x14ac:dyDescent="0.25">
      <c r="A41" s="177" t="s">
        <v>41</v>
      </c>
      <c r="B41" s="174" t="s">
        <v>54</v>
      </c>
      <c r="C41" s="168" t="s">
        <v>10</v>
      </c>
      <c r="D41" s="167">
        <f>D39+7</f>
        <v>43342</v>
      </c>
      <c r="E41" s="157" t="s">
        <v>35</v>
      </c>
      <c r="F41" s="158">
        <f>D41+3</f>
        <v>43345</v>
      </c>
    </row>
    <row r="42" spans="1:6" ht="15" customHeight="1" x14ac:dyDescent="0.25">
      <c r="A42" s="154" t="s">
        <v>105</v>
      </c>
      <c r="B42" s="151"/>
      <c r="C42" s="152"/>
      <c r="D42" s="153"/>
      <c r="E42" s="152"/>
      <c r="F42" s="153"/>
    </row>
    <row r="43" spans="1:6" ht="15" customHeight="1" x14ac:dyDescent="0.25">
      <c r="A43" s="260" t="s">
        <v>36</v>
      </c>
      <c r="B43" s="260"/>
      <c r="C43" s="260"/>
      <c r="D43" s="260"/>
      <c r="E43" s="260"/>
      <c r="F43" s="2"/>
    </row>
    <row r="44" spans="1:6" ht="15" customHeight="1" x14ac:dyDescent="0.25">
      <c r="A44" s="259" t="s">
        <v>25</v>
      </c>
      <c r="B44" s="259"/>
      <c r="C44" s="259"/>
      <c r="D44" s="259"/>
      <c r="E44" s="259"/>
      <c r="F44" s="2"/>
    </row>
    <row r="45" spans="1:6" x14ac:dyDescent="0.25">
      <c r="A45" s="227"/>
      <c r="B45" s="19"/>
      <c r="C45" s="20"/>
      <c r="D45" s="21"/>
      <c r="E45" s="20"/>
      <c r="F45" s="21"/>
    </row>
    <row r="46" spans="1:6" ht="7.5" customHeight="1" x14ac:dyDescent="0.25">
      <c r="A46" s="2"/>
      <c r="B46" s="19"/>
      <c r="C46" s="20"/>
      <c r="D46" s="21"/>
      <c r="E46" s="20"/>
      <c r="F46" s="21"/>
    </row>
    <row r="47" spans="1:6" ht="26.25" customHeight="1" x14ac:dyDescent="0.25">
      <c r="A47" s="7"/>
      <c r="B47" s="8"/>
      <c r="C47" s="9"/>
      <c r="D47" s="10"/>
      <c r="E47" s="9"/>
      <c r="F47" s="261"/>
    </row>
    <row r="48" spans="1:6" ht="18.75" customHeight="1" x14ac:dyDescent="0.25">
      <c r="A48" s="263" t="s">
        <v>0</v>
      </c>
      <c r="B48" s="264"/>
      <c r="C48" s="265" t="s">
        <v>18</v>
      </c>
      <c r="D48" s="266"/>
      <c r="E48" s="11"/>
      <c r="F48" s="262"/>
    </row>
    <row r="49" spans="1:6" ht="15" customHeight="1" x14ac:dyDescent="0.25">
      <c r="A49" s="273" t="s">
        <v>2</v>
      </c>
      <c r="B49" s="273" t="s">
        <v>3</v>
      </c>
      <c r="C49" s="276" t="s">
        <v>4</v>
      </c>
      <c r="D49" s="277"/>
      <c r="E49" s="278" t="s">
        <v>19</v>
      </c>
      <c r="F49" s="279"/>
    </row>
    <row r="50" spans="1:6" ht="15" customHeight="1" thickBot="1" x14ac:dyDescent="0.3">
      <c r="A50" s="274"/>
      <c r="B50" s="275"/>
      <c r="C50" s="31" t="s">
        <v>6</v>
      </c>
      <c r="D50" s="31" t="s">
        <v>7</v>
      </c>
      <c r="E50" s="31" t="s">
        <v>6</v>
      </c>
      <c r="F50" s="31" t="s">
        <v>7</v>
      </c>
    </row>
    <row r="51" spans="1:6" ht="15" customHeight="1" thickTop="1" x14ac:dyDescent="0.25">
      <c r="A51" s="180" t="str">
        <f>A33</f>
        <v>Caribe Navigator</v>
      </c>
      <c r="B51" s="181">
        <f>B33</f>
        <v>494</v>
      </c>
      <c r="C51" s="182" t="str">
        <f>C33</f>
        <v>Thursday</v>
      </c>
      <c r="D51" s="183">
        <f>D33</f>
        <v>43314</v>
      </c>
      <c r="E51" s="184" t="s">
        <v>9</v>
      </c>
      <c r="F51" s="185">
        <f>D51+5</f>
        <v>43319</v>
      </c>
    </row>
    <row r="52" spans="1:6" ht="15" customHeight="1" x14ac:dyDescent="0.25">
      <c r="A52" s="186" t="str">
        <f>A35</f>
        <v>Caribe Mariner</v>
      </c>
      <c r="B52" s="187">
        <f>B35</f>
        <v>517</v>
      </c>
      <c r="C52" s="188" t="str">
        <f>C35</f>
        <v>Thursday</v>
      </c>
      <c r="D52" s="189">
        <f>D35</f>
        <v>43321</v>
      </c>
      <c r="E52" s="188" t="s">
        <v>9</v>
      </c>
      <c r="F52" s="189">
        <f t="shared" ref="F52:F53" si="2">D52+5</f>
        <v>43326</v>
      </c>
    </row>
    <row r="53" spans="1:6" ht="15" customHeight="1" x14ac:dyDescent="0.25">
      <c r="A53" s="180" t="str">
        <f>A37</f>
        <v>Vantage</v>
      </c>
      <c r="B53" s="181" t="str">
        <f>B37</f>
        <v>049</v>
      </c>
      <c r="C53" s="182" t="str">
        <f>C37</f>
        <v>Thursday</v>
      </c>
      <c r="D53" s="190">
        <f>D37</f>
        <v>43328</v>
      </c>
      <c r="E53" s="184" t="s">
        <v>9</v>
      </c>
      <c r="F53" s="185">
        <f t="shared" si="2"/>
        <v>43333</v>
      </c>
    </row>
    <row r="54" spans="1:6" ht="15" customHeight="1" x14ac:dyDescent="0.25">
      <c r="A54" s="186" t="str">
        <f>A39</f>
        <v>Vantage</v>
      </c>
      <c r="B54" s="187" t="str">
        <f>B39</f>
        <v>050</v>
      </c>
      <c r="C54" s="188" t="str">
        <f>C39</f>
        <v>Thursday</v>
      </c>
      <c r="D54" s="189">
        <f>D39</f>
        <v>43335</v>
      </c>
      <c r="E54" s="188" t="s">
        <v>9</v>
      </c>
      <c r="F54" s="189">
        <f>D54+5</f>
        <v>43340</v>
      </c>
    </row>
    <row r="55" spans="1:6" ht="12.75" customHeight="1" x14ac:dyDescent="0.25">
      <c r="A55" s="180" t="str">
        <f>A41</f>
        <v>Vantage</v>
      </c>
      <c r="B55" s="181" t="str">
        <f>B41</f>
        <v>051</v>
      </c>
      <c r="C55" s="184" t="str">
        <f>C41</f>
        <v>Thursday</v>
      </c>
      <c r="D55" s="191">
        <f>D41</f>
        <v>43342</v>
      </c>
      <c r="E55" s="184" t="s">
        <v>9</v>
      </c>
      <c r="F55" s="185">
        <f>D55+5</f>
        <v>43347</v>
      </c>
    </row>
    <row r="56" spans="1:6" ht="12.75" customHeight="1" x14ac:dyDescent="0.25">
      <c r="A56" s="260" t="s">
        <v>37</v>
      </c>
      <c r="B56" s="260"/>
      <c r="C56" s="260"/>
      <c r="D56" s="260"/>
      <c r="E56" s="260"/>
      <c r="F56" s="2"/>
    </row>
    <row r="57" spans="1:6" ht="12.75" customHeight="1" x14ac:dyDescent="0.25">
      <c r="A57" s="259" t="s">
        <v>25</v>
      </c>
      <c r="B57" s="259"/>
      <c r="C57" s="259"/>
      <c r="D57" s="259"/>
      <c r="E57" s="259"/>
      <c r="F57" s="2"/>
    </row>
    <row r="58" spans="1:6" ht="7.5" customHeight="1" x14ac:dyDescent="0.25">
      <c r="A58" s="227"/>
      <c r="B58" s="227"/>
      <c r="C58" s="227"/>
      <c r="D58" s="227"/>
      <c r="E58" s="227"/>
      <c r="F58" s="2"/>
    </row>
    <row r="59" spans="1:6" ht="26.25" customHeight="1" x14ac:dyDescent="0.25">
      <c r="A59" s="7"/>
      <c r="B59" s="8"/>
      <c r="C59" s="9"/>
      <c r="D59" s="10"/>
      <c r="E59" s="9"/>
      <c r="F59" s="261"/>
    </row>
    <row r="60" spans="1:6" ht="18.75" customHeight="1" x14ac:dyDescent="0.25">
      <c r="A60" s="263" t="s">
        <v>0</v>
      </c>
      <c r="B60" s="264"/>
      <c r="C60" s="265" t="s">
        <v>20</v>
      </c>
      <c r="D60" s="266"/>
      <c r="E60" s="11"/>
      <c r="F60" s="262"/>
    </row>
    <row r="61" spans="1:6" ht="15" customHeight="1" x14ac:dyDescent="0.25">
      <c r="A61" s="267" t="s">
        <v>2</v>
      </c>
      <c r="B61" s="267" t="s">
        <v>3</v>
      </c>
      <c r="C61" s="269" t="s">
        <v>4</v>
      </c>
      <c r="D61" s="270"/>
      <c r="E61" s="271" t="s">
        <v>21</v>
      </c>
      <c r="F61" s="272"/>
    </row>
    <row r="62" spans="1:6" ht="15" customHeight="1" thickBot="1" x14ac:dyDescent="0.3">
      <c r="A62" s="268"/>
      <c r="B62" s="268"/>
      <c r="C62" s="35" t="s">
        <v>6</v>
      </c>
      <c r="D62" s="35" t="s">
        <v>7</v>
      </c>
      <c r="E62" s="35" t="s">
        <v>6</v>
      </c>
      <c r="F62" s="35" t="s">
        <v>7</v>
      </c>
    </row>
    <row r="63" spans="1:6" ht="15" customHeight="1" thickTop="1" x14ac:dyDescent="0.25">
      <c r="A63" s="228" t="s">
        <v>26</v>
      </c>
      <c r="B63" s="234" t="s">
        <v>22</v>
      </c>
      <c r="C63" s="235" t="str">
        <f>C32</f>
        <v>MONDAY</v>
      </c>
      <c r="D63" s="236">
        <f>D32</f>
        <v>43311</v>
      </c>
      <c r="E63" s="232" t="s">
        <v>17</v>
      </c>
      <c r="F63" s="233">
        <f>D63+4</f>
        <v>43315</v>
      </c>
    </row>
    <row r="64" spans="1:6" ht="15" customHeight="1" x14ac:dyDescent="0.25">
      <c r="A64" s="194" t="str">
        <f>A34</f>
        <v>Vantage</v>
      </c>
      <c r="B64" s="195" t="str">
        <f>B34</f>
        <v>048</v>
      </c>
      <c r="C64" s="202" t="str">
        <f>C12</f>
        <v>Monday</v>
      </c>
      <c r="D64" s="203">
        <f>D12</f>
        <v>43318</v>
      </c>
      <c r="E64" s="202" t="s">
        <v>17</v>
      </c>
      <c r="F64" s="204">
        <f>D64+4</f>
        <v>43322</v>
      </c>
    </row>
    <row r="65" spans="1:7" ht="15" customHeight="1" x14ac:dyDescent="0.25">
      <c r="A65" s="192" t="str">
        <f>A36</f>
        <v>Vanquish</v>
      </c>
      <c r="B65" s="196" t="str">
        <f>B36</f>
        <v>088</v>
      </c>
      <c r="C65" s="205" t="s">
        <v>13</v>
      </c>
      <c r="D65" s="206">
        <f>D36</f>
        <v>43325</v>
      </c>
      <c r="E65" s="200" t="s">
        <v>17</v>
      </c>
      <c r="F65" s="201">
        <f t="shared" ref="F65:F67" si="3">D65+4</f>
        <v>43329</v>
      </c>
    </row>
    <row r="66" spans="1:7" ht="15" customHeight="1" x14ac:dyDescent="0.25">
      <c r="A66" s="197" t="str">
        <f>A38</f>
        <v>C.Mariner</v>
      </c>
      <c r="B66" s="198">
        <f>B38</f>
        <v>518</v>
      </c>
      <c r="C66" s="202" t="s">
        <v>13</v>
      </c>
      <c r="D66" s="204">
        <f>D16</f>
        <v>43332</v>
      </c>
      <c r="E66" s="202" t="s">
        <v>17</v>
      </c>
      <c r="F66" s="207">
        <f t="shared" si="3"/>
        <v>43336</v>
      </c>
    </row>
    <row r="67" spans="1:7" ht="15" customHeight="1" x14ac:dyDescent="0.25">
      <c r="A67" s="228" t="s">
        <v>26</v>
      </c>
      <c r="B67" s="234" t="s">
        <v>22</v>
      </c>
      <c r="C67" s="205" t="s">
        <v>13</v>
      </c>
      <c r="D67" s="206">
        <f>D40</f>
        <v>43339</v>
      </c>
      <c r="E67" s="200" t="s">
        <v>17</v>
      </c>
      <c r="F67" s="201">
        <f t="shared" si="3"/>
        <v>43343</v>
      </c>
    </row>
    <row r="68" spans="1:7" ht="15" customHeight="1" x14ac:dyDescent="0.25">
      <c r="A68" s="40" t="s">
        <v>38</v>
      </c>
      <c r="B68" s="40"/>
      <c r="C68" s="40"/>
      <c r="D68" s="39"/>
      <c r="E68" s="39"/>
      <c r="F68" s="39"/>
      <c r="G68" s="41"/>
    </row>
    <row r="69" spans="1:7" x14ac:dyDescent="0.25">
      <c r="A69" s="259" t="s">
        <v>25</v>
      </c>
      <c r="B69" s="259"/>
      <c r="C69" s="259"/>
      <c r="D69" s="259"/>
      <c r="E69" s="259"/>
      <c r="F69" s="42"/>
    </row>
    <row r="70" spans="1:7" ht="12.75" customHeight="1" x14ac:dyDescent="0.25">
      <c r="A70" s="16"/>
      <c r="B70" s="36"/>
      <c r="C70" s="17"/>
      <c r="D70" s="37"/>
      <c r="E70" s="17"/>
      <c r="F70" s="18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activeCell="A66" sqref="A66"/>
    </sheetView>
  </sheetViews>
  <sheetFormatPr defaultRowHeight="15" x14ac:dyDescent="0.25"/>
  <cols>
    <col min="1" max="1" width="20.42578125" style="59" customWidth="1"/>
    <col min="2" max="2" width="7.140625" style="59" customWidth="1"/>
    <col min="3" max="3" width="12.85546875" style="59" customWidth="1"/>
    <col min="4" max="4" width="12.140625" style="59" customWidth="1"/>
    <col min="5" max="5" width="11.42578125" style="59" customWidth="1"/>
    <col min="6" max="6" width="14.28515625" style="59" customWidth="1"/>
    <col min="7" max="7" width="3" style="59" customWidth="1"/>
    <col min="8" max="16384" width="9.140625" style="59"/>
  </cols>
  <sheetData>
    <row r="1" spans="1:11" ht="26.25" x14ac:dyDescent="0.4">
      <c r="A1" s="287">
        <v>43282</v>
      </c>
      <c r="B1" s="287"/>
      <c r="C1" s="287"/>
      <c r="D1" s="287"/>
      <c r="E1" s="287"/>
      <c r="F1" s="287"/>
    </row>
    <row r="2" spans="1:11" ht="15" customHeight="1" x14ac:dyDescent="0.25">
      <c r="C2" s="105" t="s">
        <v>62</v>
      </c>
      <c r="D2" s="106">
        <f ca="1">NOW()</f>
        <v>43488.392459027775</v>
      </c>
      <c r="E2" s="38"/>
      <c r="F2" s="38"/>
    </row>
    <row r="3" spans="1:11" ht="90" customHeight="1" x14ac:dyDescent="0.25">
      <c r="A3" s="58"/>
      <c r="B3" s="58"/>
      <c r="C3" s="58"/>
      <c r="D3" s="20" t="s">
        <v>33</v>
      </c>
      <c r="F3" s="20" t="s">
        <v>34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88"/>
      <c r="B5" s="288"/>
      <c r="C5" s="288"/>
      <c r="D5" s="288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61"/>
    </row>
    <row r="7" spans="1:11" ht="18.75" customHeight="1" x14ac:dyDescent="0.25">
      <c r="A7" s="263" t="s">
        <v>0</v>
      </c>
      <c r="B7" s="264"/>
      <c r="C7" s="265" t="s">
        <v>1</v>
      </c>
      <c r="D7" s="266"/>
      <c r="E7" s="11"/>
      <c r="F7" s="262"/>
    </row>
    <row r="8" spans="1:11" ht="15" customHeight="1" x14ac:dyDescent="0.25">
      <c r="A8" s="289" t="s">
        <v>2</v>
      </c>
      <c r="B8" s="289" t="s">
        <v>3</v>
      </c>
      <c r="C8" s="291" t="s">
        <v>4</v>
      </c>
      <c r="D8" s="292"/>
      <c r="E8" s="293" t="s">
        <v>5</v>
      </c>
      <c r="F8" s="294"/>
    </row>
    <row r="9" spans="1:11" ht="15" customHeight="1" thickBot="1" x14ac:dyDescent="0.3">
      <c r="A9" s="290"/>
      <c r="B9" s="290"/>
      <c r="C9" s="52" t="s">
        <v>6</v>
      </c>
      <c r="D9" s="52" t="s">
        <v>7</v>
      </c>
      <c r="E9" s="52" t="s">
        <v>6</v>
      </c>
      <c r="F9" s="52" t="s">
        <v>7</v>
      </c>
    </row>
    <row r="10" spans="1:11" ht="15" customHeight="1" thickTop="1" x14ac:dyDescent="0.25">
      <c r="A10" s="218" t="s">
        <v>8</v>
      </c>
      <c r="B10" s="225" t="s">
        <v>110</v>
      </c>
      <c r="C10" s="220" t="s">
        <v>13</v>
      </c>
      <c r="D10" s="224">
        <v>43283</v>
      </c>
      <c r="E10" s="220" t="s">
        <v>10</v>
      </c>
      <c r="F10" s="221">
        <f>D10+2</f>
        <v>43285</v>
      </c>
      <c r="I10" s="43"/>
      <c r="J10" s="44"/>
      <c r="K10" s="45"/>
    </row>
    <row r="11" spans="1:11" ht="15" customHeight="1" x14ac:dyDescent="0.25">
      <c r="A11" s="213" t="s">
        <v>32</v>
      </c>
      <c r="B11" s="214" t="s">
        <v>111</v>
      </c>
      <c r="C11" s="215" t="s">
        <v>10</v>
      </c>
      <c r="D11" s="216">
        <f>D10+3</f>
        <v>43286</v>
      </c>
      <c r="E11" s="215" t="s">
        <v>12</v>
      </c>
      <c r="F11" s="217">
        <f>D11+2</f>
        <v>43288</v>
      </c>
      <c r="I11" s="43"/>
      <c r="J11" s="44"/>
      <c r="K11" s="45"/>
    </row>
    <row r="12" spans="1:11" ht="15" customHeight="1" x14ac:dyDescent="0.25">
      <c r="A12" s="218" t="s">
        <v>41</v>
      </c>
      <c r="B12" s="219" t="s">
        <v>45</v>
      </c>
      <c r="C12" s="220" t="s">
        <v>13</v>
      </c>
      <c r="D12" s="221">
        <f>D10+7</f>
        <v>43290</v>
      </c>
      <c r="E12" s="220" t="s">
        <v>14</v>
      </c>
      <c r="F12" s="221">
        <f>D12+2</f>
        <v>43292</v>
      </c>
      <c r="I12" s="46"/>
      <c r="J12" s="44"/>
      <c r="K12" s="45"/>
    </row>
    <row r="13" spans="1:11" ht="15" customHeight="1" x14ac:dyDescent="0.25">
      <c r="A13" s="213" t="s">
        <v>32</v>
      </c>
      <c r="B13" s="222" t="s">
        <v>112</v>
      </c>
      <c r="C13" s="215" t="s">
        <v>10</v>
      </c>
      <c r="D13" s="217">
        <f>D11+7</f>
        <v>43293</v>
      </c>
      <c r="E13" s="215" t="s">
        <v>12</v>
      </c>
      <c r="F13" s="217">
        <f t="shared" ref="F13:F19" si="0">D13+2</f>
        <v>43295</v>
      </c>
      <c r="I13" s="46"/>
      <c r="J13" s="44"/>
      <c r="K13" s="45"/>
    </row>
    <row r="14" spans="1:11" ht="12.75" customHeight="1" x14ac:dyDescent="0.25">
      <c r="A14" s="218" t="s">
        <v>41</v>
      </c>
      <c r="B14" s="219" t="s">
        <v>47</v>
      </c>
      <c r="C14" s="220" t="s">
        <v>13</v>
      </c>
      <c r="D14" s="221">
        <f>D12+7</f>
        <v>43297</v>
      </c>
      <c r="E14" s="220" t="s">
        <v>14</v>
      </c>
      <c r="F14" s="221">
        <f t="shared" si="0"/>
        <v>43299</v>
      </c>
      <c r="I14" s="46"/>
      <c r="J14" s="44"/>
      <c r="K14" s="45"/>
    </row>
    <row r="15" spans="1:11" ht="15" customHeight="1" x14ac:dyDescent="0.25">
      <c r="A15" s="213" t="s">
        <v>32</v>
      </c>
      <c r="B15" s="222" t="s">
        <v>113</v>
      </c>
      <c r="C15" s="215" t="s">
        <v>10</v>
      </c>
      <c r="D15" s="217">
        <f t="shared" ref="D15" si="1">D13+7</f>
        <v>43300</v>
      </c>
      <c r="E15" s="215" t="s">
        <v>12</v>
      </c>
      <c r="F15" s="217">
        <f t="shared" si="0"/>
        <v>43302</v>
      </c>
      <c r="I15" s="46"/>
      <c r="J15" s="44"/>
      <c r="K15" s="45"/>
    </row>
    <row r="16" spans="1:11" ht="15" customHeight="1" x14ac:dyDescent="0.25">
      <c r="A16" s="218" t="s">
        <v>41</v>
      </c>
      <c r="B16" s="223" t="s">
        <v>49</v>
      </c>
      <c r="C16" s="220" t="s">
        <v>13</v>
      </c>
      <c r="D16" s="221">
        <f>D14+7</f>
        <v>43304</v>
      </c>
      <c r="E16" s="220" t="s">
        <v>14</v>
      </c>
      <c r="F16" s="221">
        <f t="shared" si="0"/>
        <v>43306</v>
      </c>
      <c r="I16" s="46"/>
      <c r="J16" s="44"/>
      <c r="K16" s="45"/>
    </row>
    <row r="17" spans="1:11" ht="15" customHeight="1" x14ac:dyDescent="0.25">
      <c r="A17" s="213" t="s">
        <v>32</v>
      </c>
      <c r="B17" s="222" t="s">
        <v>115</v>
      </c>
      <c r="C17" s="215" t="s">
        <v>10</v>
      </c>
      <c r="D17" s="217">
        <f>D15+7</f>
        <v>43307</v>
      </c>
      <c r="E17" s="215" t="s">
        <v>12</v>
      </c>
      <c r="F17" s="217">
        <f>D17+2</f>
        <v>43309</v>
      </c>
      <c r="I17" s="46"/>
      <c r="J17" s="44"/>
      <c r="K17" s="45"/>
    </row>
    <row r="18" spans="1:11" ht="15" customHeight="1" x14ac:dyDescent="0.25">
      <c r="A18" s="218" t="s">
        <v>41</v>
      </c>
      <c r="B18" s="219" t="s">
        <v>48</v>
      </c>
      <c r="C18" s="220" t="s">
        <v>13</v>
      </c>
      <c r="D18" s="221">
        <f>D16+7</f>
        <v>43311</v>
      </c>
      <c r="E18" s="220" t="s">
        <v>14</v>
      </c>
      <c r="F18" s="221">
        <f t="shared" si="0"/>
        <v>43313</v>
      </c>
      <c r="I18" s="46"/>
      <c r="J18" s="44"/>
      <c r="K18" s="45"/>
    </row>
    <row r="19" spans="1:11" ht="15" customHeight="1" x14ac:dyDescent="0.25">
      <c r="A19" s="213" t="s">
        <v>32</v>
      </c>
      <c r="B19" s="222" t="s">
        <v>116</v>
      </c>
      <c r="C19" s="215" t="s">
        <v>10</v>
      </c>
      <c r="D19" s="217">
        <f>D17+7</f>
        <v>43314</v>
      </c>
      <c r="E19" s="215" t="s">
        <v>12</v>
      </c>
      <c r="F19" s="217">
        <f t="shared" si="0"/>
        <v>43316</v>
      </c>
      <c r="I19" s="46"/>
      <c r="J19" s="44"/>
      <c r="K19" s="45"/>
    </row>
    <row r="20" spans="1:11" ht="9" customHeight="1" x14ac:dyDescent="0.25">
      <c r="A20" s="16"/>
      <c r="B20" s="16"/>
      <c r="C20" s="16"/>
      <c r="D20" s="16"/>
      <c r="E20" s="17"/>
      <c r="F20" s="18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55"/>
      <c r="B26" s="19"/>
      <c r="C26" s="20"/>
      <c r="D26" s="21"/>
      <c r="E26" s="20"/>
      <c r="F26" s="21"/>
    </row>
    <row r="27" spans="1:11" ht="7.5" customHeight="1" x14ac:dyDescent="0.25">
      <c r="A27" s="155"/>
      <c r="B27" s="19"/>
      <c r="C27" s="20"/>
      <c r="D27" s="21"/>
      <c r="E27" s="20"/>
      <c r="F27" s="21"/>
    </row>
    <row r="28" spans="1:11" ht="29.25" customHeight="1" x14ac:dyDescent="0.25">
      <c r="A28" s="7"/>
      <c r="B28" s="7"/>
      <c r="C28" s="7"/>
      <c r="D28" s="9"/>
      <c r="E28" s="22"/>
      <c r="F28" s="261"/>
    </row>
    <row r="29" spans="1:11" ht="18.75" customHeight="1" x14ac:dyDescent="0.25">
      <c r="A29" s="263" t="s">
        <v>0</v>
      </c>
      <c r="B29" s="264"/>
      <c r="C29" s="280" t="s">
        <v>15</v>
      </c>
      <c r="D29" s="281"/>
      <c r="E29" s="11"/>
      <c r="F29" s="262"/>
    </row>
    <row r="30" spans="1:11" ht="15" customHeight="1" x14ac:dyDescent="0.25">
      <c r="A30" s="282" t="s">
        <v>2</v>
      </c>
      <c r="B30" s="282" t="s">
        <v>3</v>
      </c>
      <c r="C30" s="284" t="s">
        <v>46</v>
      </c>
      <c r="D30" s="285"/>
      <c r="E30" s="286" t="s">
        <v>16</v>
      </c>
      <c r="F30" s="285"/>
    </row>
    <row r="31" spans="1:11" ht="15" customHeight="1" thickBot="1" x14ac:dyDescent="0.3">
      <c r="A31" s="283"/>
      <c r="B31" s="283"/>
      <c r="C31" s="23" t="s">
        <v>6</v>
      </c>
      <c r="D31" s="24" t="s">
        <v>7</v>
      </c>
      <c r="E31" s="25" t="s">
        <v>6</v>
      </c>
      <c r="F31" s="25" t="s">
        <v>7</v>
      </c>
    </row>
    <row r="32" spans="1:11" ht="15" customHeight="1" thickTop="1" x14ac:dyDescent="0.25">
      <c r="A32" s="176" t="str">
        <f>A10</f>
        <v>Caribe Mariner</v>
      </c>
      <c r="B32" s="170" t="str">
        <f>B10</f>
        <v>516</v>
      </c>
      <c r="C32" s="112" t="s">
        <v>109</v>
      </c>
      <c r="D32" s="164">
        <f>D10</f>
        <v>43283</v>
      </c>
      <c r="E32" s="113" t="s">
        <v>17</v>
      </c>
      <c r="F32" s="114">
        <f>D32+4</f>
        <v>43287</v>
      </c>
    </row>
    <row r="33" spans="1:6" ht="15" customHeight="1" x14ac:dyDescent="0.25">
      <c r="A33" s="177" t="s">
        <v>11</v>
      </c>
      <c r="B33" s="174">
        <v>490</v>
      </c>
      <c r="C33" s="168" t="s">
        <v>10</v>
      </c>
      <c r="D33" s="165">
        <f>D11</f>
        <v>43286</v>
      </c>
      <c r="E33" s="157" t="s">
        <v>35</v>
      </c>
      <c r="F33" s="158">
        <f>D33+3</f>
        <v>43289</v>
      </c>
    </row>
    <row r="34" spans="1:6" ht="15" customHeight="1" x14ac:dyDescent="0.25">
      <c r="A34" s="178" t="str">
        <f>A12</f>
        <v>Vantage</v>
      </c>
      <c r="B34" s="226" t="str">
        <f>B12</f>
        <v>044</v>
      </c>
      <c r="C34" s="169" t="str">
        <f>C12</f>
        <v>Monday</v>
      </c>
      <c r="D34" s="166">
        <f>D12</f>
        <v>43290</v>
      </c>
      <c r="E34" s="159" t="s">
        <v>17</v>
      </c>
      <c r="F34" s="160">
        <f>D34+4</f>
        <v>43294</v>
      </c>
    </row>
    <row r="35" spans="1:6" ht="15" customHeight="1" x14ac:dyDescent="0.25">
      <c r="A35" s="177" t="s">
        <v>11</v>
      </c>
      <c r="B35" s="174">
        <v>491</v>
      </c>
      <c r="C35" s="168" t="s">
        <v>10</v>
      </c>
      <c r="D35" s="167">
        <f>D33+7</f>
        <v>43293</v>
      </c>
      <c r="E35" s="157" t="s">
        <v>35</v>
      </c>
      <c r="F35" s="158">
        <f>D35+3</f>
        <v>43296</v>
      </c>
    </row>
    <row r="36" spans="1:6" ht="15" customHeight="1" x14ac:dyDescent="0.25">
      <c r="A36" s="179" t="str">
        <f>A14</f>
        <v>Vantage</v>
      </c>
      <c r="B36" s="172" t="str">
        <f>B14</f>
        <v>045</v>
      </c>
      <c r="C36" s="169" t="str">
        <f>C14</f>
        <v>Monday</v>
      </c>
      <c r="D36" s="166">
        <f>D14</f>
        <v>43297</v>
      </c>
      <c r="E36" s="161" t="s">
        <v>17</v>
      </c>
      <c r="F36" s="162">
        <f>D36+4</f>
        <v>43301</v>
      </c>
    </row>
    <row r="37" spans="1:6" ht="15" customHeight="1" x14ac:dyDescent="0.25">
      <c r="A37" s="177" t="s">
        <v>11</v>
      </c>
      <c r="B37" s="174">
        <v>492</v>
      </c>
      <c r="C37" s="168" t="s">
        <v>10</v>
      </c>
      <c r="D37" s="167">
        <f>D35+7</f>
        <v>43300</v>
      </c>
      <c r="E37" s="157" t="s">
        <v>35</v>
      </c>
      <c r="F37" s="158">
        <f>D37+3</f>
        <v>43303</v>
      </c>
    </row>
    <row r="38" spans="1:6" ht="15" customHeight="1" x14ac:dyDescent="0.25">
      <c r="A38" s="179" t="str">
        <f>A16</f>
        <v>Vantage</v>
      </c>
      <c r="B38" s="226" t="str">
        <f>B16</f>
        <v>046</v>
      </c>
      <c r="C38" s="169" t="s">
        <v>13</v>
      </c>
      <c r="D38" s="166">
        <f>D16</f>
        <v>43304</v>
      </c>
      <c r="E38" s="163" t="s">
        <v>17</v>
      </c>
      <c r="F38" s="160">
        <f>D38+4</f>
        <v>43308</v>
      </c>
    </row>
    <row r="39" spans="1:6" ht="15" customHeight="1" x14ac:dyDescent="0.25">
      <c r="A39" s="177" t="s">
        <v>11</v>
      </c>
      <c r="B39" s="174">
        <v>493</v>
      </c>
      <c r="C39" s="168" t="s">
        <v>10</v>
      </c>
      <c r="D39" s="167">
        <f>D37+7</f>
        <v>43307</v>
      </c>
      <c r="E39" s="157" t="s">
        <v>35</v>
      </c>
      <c r="F39" s="158">
        <f>D39+3</f>
        <v>43310</v>
      </c>
    </row>
    <row r="40" spans="1:6" ht="15" customHeight="1" x14ac:dyDescent="0.25">
      <c r="A40" s="179" t="str">
        <f>A18</f>
        <v>Vantage</v>
      </c>
      <c r="B40" s="172" t="str">
        <f>B18</f>
        <v>047</v>
      </c>
      <c r="C40" s="169" t="s">
        <v>13</v>
      </c>
      <c r="D40" s="166">
        <f>D18</f>
        <v>43311</v>
      </c>
      <c r="E40" s="161" t="s">
        <v>17</v>
      </c>
      <c r="F40" s="162">
        <f>D40+4</f>
        <v>43315</v>
      </c>
    </row>
    <row r="41" spans="1:6" ht="15" customHeight="1" x14ac:dyDescent="0.25">
      <c r="A41" s="177" t="s">
        <v>11</v>
      </c>
      <c r="B41" s="174">
        <v>494</v>
      </c>
      <c r="C41" s="168" t="s">
        <v>10</v>
      </c>
      <c r="D41" s="167">
        <f>D39+7</f>
        <v>43314</v>
      </c>
      <c r="E41" s="157" t="s">
        <v>35</v>
      </c>
      <c r="F41" s="158">
        <f>D41+3</f>
        <v>43317</v>
      </c>
    </row>
    <row r="42" spans="1:6" ht="15" customHeight="1" x14ac:dyDescent="0.25">
      <c r="A42" s="154" t="s">
        <v>105</v>
      </c>
      <c r="B42" s="151"/>
      <c r="C42" s="152"/>
      <c r="D42" s="153"/>
      <c r="E42" s="152"/>
      <c r="F42" s="153"/>
    </row>
    <row r="43" spans="1:6" ht="15" customHeight="1" x14ac:dyDescent="0.25">
      <c r="A43" s="260" t="s">
        <v>36</v>
      </c>
      <c r="B43" s="260"/>
      <c r="C43" s="260"/>
      <c r="D43" s="260"/>
      <c r="E43" s="260"/>
      <c r="F43" s="2"/>
    </row>
    <row r="44" spans="1:6" ht="15" customHeight="1" x14ac:dyDescent="0.25">
      <c r="A44" s="259" t="s">
        <v>25</v>
      </c>
      <c r="B44" s="259"/>
      <c r="C44" s="259"/>
      <c r="D44" s="259"/>
      <c r="E44" s="259"/>
      <c r="F44" s="2"/>
    </row>
    <row r="45" spans="1:6" x14ac:dyDescent="0.25">
      <c r="A45" s="155"/>
      <c r="B45" s="19"/>
      <c r="C45" s="20"/>
      <c r="D45" s="21"/>
      <c r="E45" s="20"/>
      <c r="F45" s="21"/>
    </row>
    <row r="46" spans="1:6" ht="7.5" customHeight="1" x14ac:dyDescent="0.25">
      <c r="A46" s="2"/>
      <c r="B46" s="19"/>
      <c r="C46" s="20"/>
      <c r="D46" s="21"/>
      <c r="E46" s="20"/>
      <c r="F46" s="21"/>
    </row>
    <row r="47" spans="1:6" ht="26.25" customHeight="1" x14ac:dyDescent="0.25">
      <c r="A47" s="7"/>
      <c r="B47" s="8"/>
      <c r="C47" s="9"/>
      <c r="D47" s="10"/>
      <c r="E47" s="9"/>
      <c r="F47" s="261"/>
    </row>
    <row r="48" spans="1:6" ht="18.75" customHeight="1" x14ac:dyDescent="0.25">
      <c r="A48" s="263" t="s">
        <v>0</v>
      </c>
      <c r="B48" s="264"/>
      <c r="C48" s="265" t="s">
        <v>18</v>
      </c>
      <c r="D48" s="266"/>
      <c r="E48" s="11"/>
      <c r="F48" s="262"/>
    </row>
    <row r="49" spans="1:6" ht="15" customHeight="1" x14ac:dyDescent="0.25">
      <c r="A49" s="273" t="s">
        <v>2</v>
      </c>
      <c r="B49" s="273" t="s">
        <v>3</v>
      </c>
      <c r="C49" s="276" t="s">
        <v>4</v>
      </c>
      <c r="D49" s="277"/>
      <c r="E49" s="278" t="s">
        <v>19</v>
      </c>
      <c r="F49" s="279"/>
    </row>
    <row r="50" spans="1:6" ht="15" customHeight="1" thickBot="1" x14ac:dyDescent="0.3">
      <c r="A50" s="274"/>
      <c r="B50" s="275"/>
      <c r="C50" s="31" t="s">
        <v>6</v>
      </c>
      <c r="D50" s="31" t="s">
        <v>7</v>
      </c>
      <c r="E50" s="31" t="s">
        <v>6</v>
      </c>
      <c r="F50" s="31" t="s">
        <v>7</v>
      </c>
    </row>
    <row r="51" spans="1:6" ht="15" customHeight="1" thickTop="1" x14ac:dyDescent="0.25">
      <c r="A51" s="180" t="str">
        <f>A33</f>
        <v>Caribe Navigator</v>
      </c>
      <c r="B51" s="181">
        <f>B33</f>
        <v>490</v>
      </c>
      <c r="C51" s="182" t="str">
        <f>C33</f>
        <v>Thursday</v>
      </c>
      <c r="D51" s="183">
        <f>D33</f>
        <v>43286</v>
      </c>
      <c r="E51" s="184" t="s">
        <v>9</v>
      </c>
      <c r="F51" s="185">
        <f>D51+5</f>
        <v>43291</v>
      </c>
    </row>
    <row r="52" spans="1:6" ht="15" customHeight="1" x14ac:dyDescent="0.25">
      <c r="A52" s="186" t="str">
        <f>A35</f>
        <v>Caribe Navigator</v>
      </c>
      <c r="B52" s="187">
        <f>B35</f>
        <v>491</v>
      </c>
      <c r="C52" s="188" t="str">
        <f>C35</f>
        <v>Thursday</v>
      </c>
      <c r="D52" s="189">
        <f>D35</f>
        <v>43293</v>
      </c>
      <c r="E52" s="188" t="s">
        <v>9</v>
      </c>
      <c r="F52" s="189">
        <f t="shared" ref="F52:F53" si="2">D52+5</f>
        <v>43298</v>
      </c>
    </row>
    <row r="53" spans="1:6" ht="15" customHeight="1" x14ac:dyDescent="0.25">
      <c r="A53" s="180" t="str">
        <f>A37</f>
        <v>Caribe Navigator</v>
      </c>
      <c r="B53" s="181">
        <f>B37</f>
        <v>492</v>
      </c>
      <c r="C53" s="182" t="str">
        <f>C37</f>
        <v>Thursday</v>
      </c>
      <c r="D53" s="190">
        <f>D37</f>
        <v>43300</v>
      </c>
      <c r="E53" s="184" t="s">
        <v>9</v>
      </c>
      <c r="F53" s="185">
        <f t="shared" si="2"/>
        <v>43305</v>
      </c>
    </row>
    <row r="54" spans="1:6" ht="15" customHeight="1" x14ac:dyDescent="0.25">
      <c r="A54" s="186" t="str">
        <f>A39</f>
        <v>Caribe Navigator</v>
      </c>
      <c r="B54" s="187">
        <f>B39</f>
        <v>493</v>
      </c>
      <c r="C54" s="188" t="str">
        <f>C39</f>
        <v>Thursday</v>
      </c>
      <c r="D54" s="189">
        <f>D39</f>
        <v>43307</v>
      </c>
      <c r="E54" s="188" t="s">
        <v>9</v>
      </c>
      <c r="F54" s="189">
        <f>D54+5</f>
        <v>43312</v>
      </c>
    </row>
    <row r="55" spans="1:6" ht="12.75" customHeight="1" x14ac:dyDescent="0.25">
      <c r="A55" s="180" t="str">
        <f>A41</f>
        <v>Caribe Navigator</v>
      </c>
      <c r="B55" s="181">
        <f>B41</f>
        <v>494</v>
      </c>
      <c r="C55" s="184" t="str">
        <f>C41</f>
        <v>Thursday</v>
      </c>
      <c r="D55" s="191">
        <f>D41</f>
        <v>43314</v>
      </c>
      <c r="E55" s="184" t="s">
        <v>9</v>
      </c>
      <c r="F55" s="185">
        <f>D55+5</f>
        <v>43319</v>
      </c>
    </row>
    <row r="56" spans="1:6" ht="12.75" customHeight="1" x14ac:dyDescent="0.25">
      <c r="A56" s="260" t="s">
        <v>37</v>
      </c>
      <c r="B56" s="260"/>
      <c r="C56" s="260"/>
      <c r="D56" s="260"/>
      <c r="E56" s="260"/>
      <c r="F56" s="2"/>
    </row>
    <row r="57" spans="1:6" ht="12.75" customHeight="1" x14ac:dyDescent="0.25">
      <c r="A57" s="259" t="s">
        <v>25</v>
      </c>
      <c r="B57" s="259"/>
      <c r="C57" s="259"/>
      <c r="D57" s="259"/>
      <c r="E57" s="259"/>
      <c r="F57" s="2"/>
    </row>
    <row r="58" spans="1:6" ht="7.5" customHeight="1" x14ac:dyDescent="0.25">
      <c r="A58" s="155"/>
      <c r="B58" s="155"/>
      <c r="C58" s="155"/>
      <c r="D58" s="155"/>
      <c r="E58" s="155"/>
      <c r="F58" s="2"/>
    </row>
    <row r="59" spans="1:6" ht="26.25" customHeight="1" x14ac:dyDescent="0.25">
      <c r="A59" s="7"/>
      <c r="B59" s="8"/>
      <c r="C59" s="9"/>
      <c r="D59" s="10"/>
      <c r="E59" s="9"/>
      <c r="F59" s="261"/>
    </row>
    <row r="60" spans="1:6" ht="18.75" customHeight="1" x14ac:dyDescent="0.25">
      <c r="A60" s="263" t="s">
        <v>0</v>
      </c>
      <c r="B60" s="264"/>
      <c r="C60" s="265" t="s">
        <v>20</v>
      </c>
      <c r="D60" s="266"/>
      <c r="E60" s="11"/>
      <c r="F60" s="262"/>
    </row>
    <row r="61" spans="1:6" ht="15" customHeight="1" x14ac:dyDescent="0.25">
      <c r="A61" s="267" t="s">
        <v>2</v>
      </c>
      <c r="B61" s="267" t="s">
        <v>3</v>
      </c>
      <c r="C61" s="269" t="s">
        <v>4</v>
      </c>
      <c r="D61" s="270"/>
      <c r="E61" s="271" t="s">
        <v>21</v>
      </c>
      <c r="F61" s="272"/>
    </row>
    <row r="62" spans="1:6" ht="15" customHeight="1" thickBot="1" x14ac:dyDescent="0.3">
      <c r="A62" s="268"/>
      <c r="B62" s="268"/>
      <c r="C62" s="35" t="s">
        <v>6</v>
      </c>
      <c r="D62" s="35" t="s">
        <v>7</v>
      </c>
      <c r="E62" s="35" t="s">
        <v>6</v>
      </c>
      <c r="F62" s="35" t="s">
        <v>7</v>
      </c>
    </row>
    <row r="63" spans="1:6" ht="15" customHeight="1" thickTop="1" x14ac:dyDescent="0.25">
      <c r="A63" s="192" t="str">
        <f>A32</f>
        <v>Caribe Mariner</v>
      </c>
      <c r="B63" s="193" t="str">
        <f>B32</f>
        <v>516</v>
      </c>
      <c r="C63" s="208" t="str">
        <f>C32</f>
        <v>MONDAY</v>
      </c>
      <c r="D63" s="199">
        <f>D32</f>
        <v>43283</v>
      </c>
      <c r="E63" s="200" t="s">
        <v>17</v>
      </c>
      <c r="F63" s="201">
        <f>D63+4</f>
        <v>43287</v>
      </c>
    </row>
    <row r="64" spans="1:6" ht="15" customHeight="1" x14ac:dyDescent="0.25">
      <c r="A64" s="194" t="str">
        <f>A34</f>
        <v>Vantage</v>
      </c>
      <c r="B64" s="195" t="str">
        <f>B34</f>
        <v>044</v>
      </c>
      <c r="C64" s="202" t="str">
        <f>C12</f>
        <v>Monday</v>
      </c>
      <c r="D64" s="203">
        <f>D12</f>
        <v>43290</v>
      </c>
      <c r="E64" s="202" t="s">
        <v>17</v>
      </c>
      <c r="F64" s="204">
        <f>D64+4</f>
        <v>43294</v>
      </c>
    </row>
    <row r="65" spans="1:7" ht="15" customHeight="1" x14ac:dyDescent="0.25">
      <c r="A65" s="228" t="s">
        <v>26</v>
      </c>
      <c r="B65" s="229" t="s">
        <v>22</v>
      </c>
      <c r="C65" s="230" t="s">
        <v>13</v>
      </c>
      <c r="D65" s="231">
        <f>D36</f>
        <v>43297</v>
      </c>
      <c r="E65" s="232" t="s">
        <v>17</v>
      </c>
      <c r="F65" s="233">
        <f t="shared" ref="F65:F67" si="3">D65+4</f>
        <v>43301</v>
      </c>
    </row>
    <row r="66" spans="1:7" ht="15" customHeight="1" x14ac:dyDescent="0.25">
      <c r="A66" s="197" t="str">
        <f>A38</f>
        <v>Vantage</v>
      </c>
      <c r="B66" s="198" t="str">
        <f>B38</f>
        <v>046</v>
      </c>
      <c r="C66" s="202" t="s">
        <v>13</v>
      </c>
      <c r="D66" s="204">
        <f>D16</f>
        <v>43304</v>
      </c>
      <c r="E66" s="202" t="s">
        <v>17</v>
      </c>
      <c r="F66" s="207">
        <f t="shared" si="3"/>
        <v>43308</v>
      </c>
    </row>
    <row r="67" spans="1:7" ht="15" customHeight="1" x14ac:dyDescent="0.25">
      <c r="A67" s="228" t="s">
        <v>26</v>
      </c>
      <c r="B67" s="229" t="s">
        <v>22</v>
      </c>
      <c r="C67" s="230" t="s">
        <v>13</v>
      </c>
      <c r="D67" s="231">
        <f>D40</f>
        <v>43311</v>
      </c>
      <c r="E67" s="232" t="s">
        <v>17</v>
      </c>
      <c r="F67" s="233">
        <f t="shared" si="3"/>
        <v>43315</v>
      </c>
    </row>
    <row r="68" spans="1:7" ht="15" customHeight="1" x14ac:dyDescent="0.25">
      <c r="A68" s="40" t="s">
        <v>38</v>
      </c>
      <c r="B68" s="40"/>
      <c r="C68" s="40"/>
      <c r="D68" s="39"/>
      <c r="E68" s="39"/>
      <c r="F68" s="39"/>
      <c r="G68" s="41"/>
    </row>
    <row r="69" spans="1:7" x14ac:dyDescent="0.25">
      <c r="A69" s="259" t="s">
        <v>25</v>
      </c>
      <c r="B69" s="259"/>
      <c r="C69" s="259"/>
      <c r="D69" s="259"/>
      <c r="E69" s="259"/>
      <c r="F69" s="42"/>
    </row>
    <row r="70" spans="1:7" ht="12.75" customHeight="1" x14ac:dyDescent="0.25">
      <c r="A70" s="16"/>
      <c r="B70" s="36"/>
      <c r="C70" s="17"/>
      <c r="D70" s="37"/>
      <c r="E70" s="17"/>
      <c r="F70" s="18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</mergeCells>
  <pageMargins left="0.75" right="0.75" top="1" bottom="1" header="0.5" footer="0.5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0"/>
  <sheetViews>
    <sheetView showGridLines="0" workbookViewId="0">
      <selection sqref="A1:F1"/>
    </sheetView>
  </sheetViews>
  <sheetFormatPr defaultRowHeight="15" x14ac:dyDescent="0.25"/>
  <cols>
    <col min="1" max="1" width="20.42578125" style="59" customWidth="1"/>
    <col min="2" max="2" width="7.140625" style="59" customWidth="1"/>
    <col min="3" max="3" width="12.85546875" style="59" customWidth="1"/>
    <col min="4" max="4" width="12.140625" style="59" customWidth="1"/>
    <col min="5" max="5" width="11.42578125" style="59" customWidth="1"/>
    <col min="6" max="6" width="14.28515625" style="59" customWidth="1"/>
    <col min="7" max="7" width="3" style="59" customWidth="1"/>
    <col min="8" max="16384" width="9.140625" style="59"/>
  </cols>
  <sheetData>
    <row r="1" spans="1:11" ht="26.25" x14ac:dyDescent="0.4">
      <c r="A1" s="287">
        <v>43252</v>
      </c>
      <c r="B1" s="287"/>
      <c r="C1" s="287"/>
      <c r="D1" s="287"/>
      <c r="E1" s="287"/>
      <c r="F1" s="287"/>
    </row>
    <row r="2" spans="1:11" ht="15" customHeight="1" x14ac:dyDescent="0.25">
      <c r="C2" s="105" t="s">
        <v>62</v>
      </c>
      <c r="D2" s="106">
        <f ca="1">NOW()</f>
        <v>43488.392459027775</v>
      </c>
      <c r="E2" s="38"/>
      <c r="F2" s="38"/>
    </row>
    <row r="3" spans="1:11" ht="90" customHeight="1" x14ac:dyDescent="0.25">
      <c r="A3" s="58"/>
      <c r="B3" s="58"/>
      <c r="C3" s="58"/>
      <c r="D3" s="20" t="s">
        <v>33</v>
      </c>
      <c r="F3" s="20" t="s">
        <v>34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88"/>
      <c r="B5" s="288"/>
      <c r="C5" s="288"/>
      <c r="D5" s="288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61"/>
    </row>
    <row r="7" spans="1:11" ht="18.75" customHeight="1" x14ac:dyDescent="0.25">
      <c r="A7" s="263" t="s">
        <v>0</v>
      </c>
      <c r="B7" s="264"/>
      <c r="C7" s="265" t="s">
        <v>1</v>
      </c>
      <c r="D7" s="266"/>
      <c r="E7" s="11"/>
      <c r="F7" s="262"/>
    </row>
    <row r="8" spans="1:11" ht="15" customHeight="1" x14ac:dyDescent="0.25">
      <c r="A8" s="289" t="s">
        <v>2</v>
      </c>
      <c r="B8" s="289" t="s">
        <v>3</v>
      </c>
      <c r="C8" s="291" t="s">
        <v>4</v>
      </c>
      <c r="D8" s="292"/>
      <c r="E8" s="293" t="s">
        <v>5</v>
      </c>
      <c r="F8" s="294"/>
    </row>
    <row r="9" spans="1:11" ht="15" customHeight="1" thickBot="1" x14ac:dyDescent="0.3">
      <c r="A9" s="290"/>
      <c r="B9" s="290"/>
      <c r="C9" s="52" t="s">
        <v>6</v>
      </c>
      <c r="D9" s="52" t="s">
        <v>7</v>
      </c>
      <c r="E9" s="52" t="s">
        <v>6</v>
      </c>
      <c r="F9" s="52" t="s">
        <v>7</v>
      </c>
    </row>
    <row r="10" spans="1:11" ht="15" customHeight="1" thickTop="1" x14ac:dyDescent="0.25">
      <c r="A10" s="115" t="s">
        <v>41</v>
      </c>
      <c r="B10" s="116" t="s">
        <v>39</v>
      </c>
      <c r="C10" s="117" t="s">
        <v>9</v>
      </c>
      <c r="D10" s="118">
        <v>43249</v>
      </c>
      <c r="E10" s="117" t="s">
        <v>10</v>
      </c>
      <c r="F10" s="119">
        <f>D10+2</f>
        <v>43251</v>
      </c>
      <c r="I10" s="43"/>
      <c r="J10" s="44"/>
      <c r="K10" s="45"/>
    </row>
    <row r="11" spans="1:11" ht="15" customHeight="1" x14ac:dyDescent="0.25">
      <c r="A11" s="49" t="s">
        <v>32</v>
      </c>
      <c r="B11" s="78" t="s">
        <v>100</v>
      </c>
      <c r="C11" s="50" t="s">
        <v>10</v>
      </c>
      <c r="D11" s="100">
        <f>D10+2</f>
        <v>43251</v>
      </c>
      <c r="E11" s="50" t="s">
        <v>12</v>
      </c>
      <c r="F11" s="51">
        <f>D11+2</f>
        <v>43253</v>
      </c>
      <c r="I11" s="43"/>
      <c r="J11" s="44"/>
      <c r="K11" s="45"/>
    </row>
    <row r="12" spans="1:11" ht="15" customHeight="1" x14ac:dyDescent="0.25">
      <c r="A12" s="12" t="s">
        <v>41</v>
      </c>
      <c r="B12" s="79" t="s">
        <v>42</v>
      </c>
      <c r="C12" s="13" t="s">
        <v>13</v>
      </c>
      <c r="D12" s="14">
        <f>D10+6</f>
        <v>43255</v>
      </c>
      <c r="E12" s="13" t="s">
        <v>14</v>
      </c>
      <c r="F12" s="14">
        <f>D12+2</f>
        <v>43257</v>
      </c>
      <c r="I12" s="46"/>
      <c r="J12" s="44"/>
      <c r="K12" s="45"/>
    </row>
    <row r="13" spans="1:11" ht="15" customHeight="1" x14ac:dyDescent="0.25">
      <c r="A13" s="49" t="s">
        <v>32</v>
      </c>
      <c r="B13" s="101" t="s">
        <v>101</v>
      </c>
      <c r="C13" s="50" t="s">
        <v>10</v>
      </c>
      <c r="D13" s="51">
        <f>D11+7</f>
        <v>43258</v>
      </c>
      <c r="E13" s="50" t="s">
        <v>12</v>
      </c>
      <c r="F13" s="51">
        <f t="shared" ref="F13:F19" si="0">D13+2</f>
        <v>43260</v>
      </c>
      <c r="I13" s="46"/>
      <c r="J13" s="44"/>
      <c r="K13" s="45"/>
    </row>
    <row r="14" spans="1:11" ht="12.75" customHeight="1" x14ac:dyDescent="0.25">
      <c r="A14" s="12" t="s">
        <v>41</v>
      </c>
      <c r="B14" s="79" t="s">
        <v>40</v>
      </c>
      <c r="C14" s="13" t="s">
        <v>13</v>
      </c>
      <c r="D14" s="14">
        <f>D12+7</f>
        <v>43262</v>
      </c>
      <c r="E14" s="13" t="s">
        <v>14</v>
      </c>
      <c r="F14" s="14">
        <f t="shared" si="0"/>
        <v>43264</v>
      </c>
      <c r="I14" s="46"/>
      <c r="J14" s="44"/>
      <c r="K14" s="45"/>
    </row>
    <row r="15" spans="1:11" ht="15" customHeight="1" x14ac:dyDescent="0.25">
      <c r="A15" s="49" t="s">
        <v>32</v>
      </c>
      <c r="B15" s="101" t="s">
        <v>102</v>
      </c>
      <c r="C15" s="50" t="s">
        <v>10</v>
      </c>
      <c r="D15" s="51">
        <f t="shared" ref="D15" si="1">D13+7</f>
        <v>43265</v>
      </c>
      <c r="E15" s="50" t="s">
        <v>12</v>
      </c>
      <c r="F15" s="51">
        <f t="shared" si="0"/>
        <v>43267</v>
      </c>
      <c r="I15" s="46"/>
      <c r="J15" s="44"/>
      <c r="K15" s="45"/>
    </row>
    <row r="16" spans="1:11" ht="15" customHeight="1" x14ac:dyDescent="0.25">
      <c r="A16" s="12" t="s">
        <v>41</v>
      </c>
      <c r="B16" s="81" t="s">
        <v>43</v>
      </c>
      <c r="C16" s="13" t="s">
        <v>13</v>
      </c>
      <c r="D16" s="14">
        <f>D14+7</f>
        <v>43269</v>
      </c>
      <c r="E16" s="13" t="s">
        <v>14</v>
      </c>
      <c r="F16" s="14">
        <f t="shared" si="0"/>
        <v>43271</v>
      </c>
      <c r="I16" s="46"/>
      <c r="J16" s="44"/>
      <c r="K16" s="45"/>
    </row>
    <row r="17" spans="1:11" ht="15" customHeight="1" x14ac:dyDescent="0.25">
      <c r="A17" s="103" t="s">
        <v>32</v>
      </c>
      <c r="B17" s="156" t="s">
        <v>103</v>
      </c>
      <c r="C17" s="50" t="s">
        <v>10</v>
      </c>
      <c r="D17" s="51">
        <f>D15+7</f>
        <v>43272</v>
      </c>
      <c r="E17" s="50" t="s">
        <v>12</v>
      </c>
      <c r="F17" s="51">
        <f>D17+2</f>
        <v>43274</v>
      </c>
      <c r="I17" s="46"/>
      <c r="J17" s="44"/>
      <c r="K17" s="45"/>
    </row>
    <row r="18" spans="1:11" ht="15" customHeight="1" x14ac:dyDescent="0.25">
      <c r="A18" s="12" t="s">
        <v>41</v>
      </c>
      <c r="B18" s="79" t="s">
        <v>44</v>
      </c>
      <c r="C18" s="13" t="s">
        <v>13</v>
      </c>
      <c r="D18" s="14">
        <f>D16+7</f>
        <v>43276</v>
      </c>
      <c r="E18" s="13" t="s">
        <v>14</v>
      </c>
      <c r="F18" s="14">
        <f t="shared" si="0"/>
        <v>43278</v>
      </c>
      <c r="I18" s="46"/>
      <c r="J18" s="44"/>
      <c r="K18" s="45"/>
    </row>
    <row r="19" spans="1:11" ht="15" customHeight="1" x14ac:dyDescent="0.25">
      <c r="A19" s="103" t="s">
        <v>32</v>
      </c>
      <c r="B19" s="156" t="s">
        <v>114</v>
      </c>
      <c r="C19" s="50" t="s">
        <v>10</v>
      </c>
      <c r="D19" s="51">
        <f>D17+7</f>
        <v>43279</v>
      </c>
      <c r="E19" s="50" t="s">
        <v>12</v>
      </c>
      <c r="F19" s="51">
        <f t="shared" si="0"/>
        <v>43281</v>
      </c>
      <c r="I19" s="46"/>
      <c r="J19" s="44"/>
      <c r="K19" s="45"/>
    </row>
    <row r="20" spans="1:11" ht="9" customHeight="1" x14ac:dyDescent="0.25">
      <c r="A20" s="16"/>
      <c r="B20" s="16"/>
      <c r="C20" s="16"/>
      <c r="D20" s="16"/>
      <c r="E20" s="17"/>
      <c r="F20" s="18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24"/>
      <c r="B26" s="19"/>
      <c r="C26" s="20"/>
      <c r="D26" s="21"/>
      <c r="E26" s="20"/>
      <c r="F26" s="21"/>
    </row>
    <row r="27" spans="1:11" ht="7.5" customHeight="1" x14ac:dyDescent="0.25">
      <c r="A27" s="124"/>
      <c r="B27" s="19"/>
      <c r="C27" s="20"/>
      <c r="D27" s="21"/>
      <c r="E27" s="20"/>
      <c r="F27" s="21"/>
    </row>
    <row r="28" spans="1:11" ht="29.25" customHeight="1" x14ac:dyDescent="0.25">
      <c r="A28" s="7"/>
      <c r="B28" s="7"/>
      <c r="C28" s="7"/>
      <c r="D28" s="9"/>
      <c r="E28" s="22"/>
      <c r="F28" s="261"/>
    </row>
    <row r="29" spans="1:11" ht="18.75" customHeight="1" x14ac:dyDescent="0.25">
      <c r="A29" s="263" t="s">
        <v>0</v>
      </c>
      <c r="B29" s="264"/>
      <c r="C29" s="280" t="s">
        <v>15</v>
      </c>
      <c r="D29" s="281"/>
      <c r="E29" s="11"/>
      <c r="F29" s="262"/>
    </row>
    <row r="30" spans="1:11" ht="15" customHeight="1" x14ac:dyDescent="0.25">
      <c r="A30" s="282" t="s">
        <v>2</v>
      </c>
      <c r="B30" s="282" t="s">
        <v>3</v>
      </c>
      <c r="C30" s="284" t="s">
        <v>46</v>
      </c>
      <c r="D30" s="285"/>
      <c r="E30" s="286" t="s">
        <v>16</v>
      </c>
      <c r="F30" s="285"/>
    </row>
    <row r="31" spans="1:11" ht="15" customHeight="1" thickBot="1" x14ac:dyDescent="0.3">
      <c r="A31" s="283"/>
      <c r="B31" s="283"/>
      <c r="C31" s="23" t="s">
        <v>6</v>
      </c>
      <c r="D31" s="24" t="s">
        <v>7</v>
      </c>
      <c r="E31" s="25" t="s">
        <v>6</v>
      </c>
      <c r="F31" s="25" t="s">
        <v>7</v>
      </c>
    </row>
    <row r="32" spans="1:11" ht="15" customHeight="1" thickTop="1" x14ac:dyDescent="0.25">
      <c r="A32" s="176" t="s">
        <v>108</v>
      </c>
      <c r="B32" s="170" t="s">
        <v>31</v>
      </c>
      <c r="C32" s="112" t="s">
        <v>109</v>
      </c>
      <c r="D32" s="164">
        <v>43248</v>
      </c>
      <c r="E32" s="113" t="s">
        <v>17</v>
      </c>
      <c r="F32" s="114">
        <f>D32+4</f>
        <v>43252</v>
      </c>
    </row>
    <row r="33" spans="1:6" ht="15" customHeight="1" x14ac:dyDescent="0.25">
      <c r="A33" s="177" t="s">
        <v>8</v>
      </c>
      <c r="B33" s="171" t="s">
        <v>104</v>
      </c>
      <c r="C33" s="168" t="s">
        <v>10</v>
      </c>
      <c r="D33" s="165">
        <f>D11</f>
        <v>43251</v>
      </c>
      <c r="E33" s="157" t="s">
        <v>35</v>
      </c>
      <c r="F33" s="158">
        <f>D33+3</f>
        <v>43254</v>
      </c>
    </row>
    <row r="34" spans="1:6" ht="15" customHeight="1" x14ac:dyDescent="0.25">
      <c r="A34" s="178" t="str">
        <f>A12</f>
        <v>Vantage</v>
      </c>
      <c r="B34" s="172" t="str">
        <f>B12</f>
        <v>040</v>
      </c>
      <c r="C34" s="169" t="str">
        <f>C12</f>
        <v>Monday</v>
      </c>
      <c r="D34" s="166">
        <f>D12</f>
        <v>43255</v>
      </c>
      <c r="E34" s="159" t="s">
        <v>17</v>
      </c>
      <c r="F34" s="160">
        <f>D34+4</f>
        <v>43259</v>
      </c>
    </row>
    <row r="35" spans="1:6" ht="15" customHeight="1" x14ac:dyDescent="0.25">
      <c r="A35" s="177" t="s">
        <v>8</v>
      </c>
      <c r="B35" s="173">
        <v>513</v>
      </c>
      <c r="C35" s="168" t="s">
        <v>10</v>
      </c>
      <c r="D35" s="167">
        <f>D33+7</f>
        <v>43258</v>
      </c>
      <c r="E35" s="157" t="s">
        <v>35</v>
      </c>
      <c r="F35" s="158">
        <f>D35+3</f>
        <v>43261</v>
      </c>
    </row>
    <row r="36" spans="1:6" ht="15" customHeight="1" x14ac:dyDescent="0.25">
      <c r="A36" s="179" t="s">
        <v>41</v>
      </c>
      <c r="B36" s="172" t="s">
        <v>40</v>
      </c>
      <c r="C36" s="169" t="str">
        <f>C14</f>
        <v>Monday</v>
      </c>
      <c r="D36" s="166">
        <f>D14</f>
        <v>43262</v>
      </c>
      <c r="E36" s="161" t="s">
        <v>17</v>
      </c>
      <c r="F36" s="162">
        <f>D36+4</f>
        <v>43266</v>
      </c>
    </row>
    <row r="37" spans="1:6" ht="15" customHeight="1" x14ac:dyDescent="0.25">
      <c r="A37" s="177" t="s">
        <v>8</v>
      </c>
      <c r="B37" s="174">
        <v>514</v>
      </c>
      <c r="C37" s="168" t="s">
        <v>10</v>
      </c>
      <c r="D37" s="167">
        <f>D35+7</f>
        <v>43265</v>
      </c>
      <c r="E37" s="157" t="s">
        <v>35</v>
      </c>
      <c r="F37" s="158">
        <f>D37+3</f>
        <v>43268</v>
      </c>
    </row>
    <row r="38" spans="1:6" ht="15" customHeight="1" x14ac:dyDescent="0.25">
      <c r="A38" s="179" t="str">
        <f>A16</f>
        <v>Vantage</v>
      </c>
      <c r="B38" s="175" t="str">
        <f>B16</f>
        <v>042</v>
      </c>
      <c r="C38" s="169" t="s">
        <v>13</v>
      </c>
      <c r="D38" s="166">
        <f>D16</f>
        <v>43269</v>
      </c>
      <c r="E38" s="163" t="s">
        <v>17</v>
      </c>
      <c r="F38" s="160">
        <f>D38+4</f>
        <v>43273</v>
      </c>
    </row>
    <row r="39" spans="1:6" ht="15" customHeight="1" x14ac:dyDescent="0.25">
      <c r="A39" s="177" t="s">
        <v>8</v>
      </c>
      <c r="B39" s="174">
        <v>515</v>
      </c>
      <c r="C39" s="168" t="s">
        <v>10</v>
      </c>
      <c r="D39" s="167">
        <f>D37+7</f>
        <v>43272</v>
      </c>
      <c r="E39" s="157" t="s">
        <v>35</v>
      </c>
      <c r="F39" s="158">
        <f>D39+3</f>
        <v>43275</v>
      </c>
    </row>
    <row r="40" spans="1:6" ht="15" customHeight="1" x14ac:dyDescent="0.25">
      <c r="A40" s="179" t="s">
        <v>41</v>
      </c>
      <c r="B40" s="172" t="s">
        <v>44</v>
      </c>
      <c r="C40" s="169" t="s">
        <v>13</v>
      </c>
      <c r="D40" s="166">
        <f>D18</f>
        <v>43276</v>
      </c>
      <c r="E40" s="161" t="s">
        <v>17</v>
      </c>
      <c r="F40" s="162">
        <f>D40+4</f>
        <v>43280</v>
      </c>
    </row>
    <row r="41" spans="1:6" ht="15" customHeight="1" x14ac:dyDescent="0.25">
      <c r="A41" s="177" t="s">
        <v>11</v>
      </c>
      <c r="B41" s="174">
        <v>489</v>
      </c>
      <c r="C41" s="168" t="s">
        <v>10</v>
      </c>
      <c r="D41" s="167">
        <f>D39+7</f>
        <v>43279</v>
      </c>
      <c r="E41" s="157" t="s">
        <v>35</v>
      </c>
      <c r="F41" s="158">
        <f>D41+3</f>
        <v>43282</v>
      </c>
    </row>
    <row r="42" spans="1:6" ht="15" customHeight="1" x14ac:dyDescent="0.25">
      <c r="A42" s="154" t="s">
        <v>105</v>
      </c>
      <c r="B42" s="151"/>
      <c r="C42" s="152"/>
      <c r="D42" s="153"/>
      <c r="E42" s="152"/>
      <c r="F42" s="153"/>
    </row>
    <row r="43" spans="1:6" ht="15" customHeight="1" x14ac:dyDescent="0.25">
      <c r="A43" s="260" t="s">
        <v>36</v>
      </c>
      <c r="B43" s="260"/>
      <c r="C43" s="260"/>
      <c r="D43" s="260"/>
      <c r="E43" s="260"/>
      <c r="F43" s="2"/>
    </row>
    <row r="44" spans="1:6" ht="15" customHeight="1" x14ac:dyDescent="0.25">
      <c r="A44" s="259" t="s">
        <v>25</v>
      </c>
      <c r="B44" s="259"/>
      <c r="C44" s="259"/>
      <c r="D44" s="259"/>
      <c r="E44" s="259"/>
      <c r="F44" s="2"/>
    </row>
    <row r="45" spans="1:6" x14ac:dyDescent="0.25">
      <c r="A45" s="124"/>
      <c r="B45" s="19"/>
      <c r="C45" s="20"/>
      <c r="D45" s="21"/>
      <c r="E45" s="20"/>
      <c r="F45" s="21"/>
    </row>
    <row r="46" spans="1:6" ht="7.5" customHeight="1" x14ac:dyDescent="0.25">
      <c r="A46" s="2"/>
      <c r="B46" s="19"/>
      <c r="C46" s="20"/>
      <c r="D46" s="21"/>
      <c r="E46" s="20"/>
      <c r="F46" s="21"/>
    </row>
    <row r="47" spans="1:6" ht="26.25" customHeight="1" x14ac:dyDescent="0.25">
      <c r="A47" s="7"/>
      <c r="B47" s="8"/>
      <c r="C47" s="9"/>
      <c r="D47" s="10"/>
      <c r="E47" s="9"/>
      <c r="F47" s="261"/>
    </row>
    <row r="48" spans="1:6" ht="18.75" customHeight="1" x14ac:dyDescent="0.25">
      <c r="A48" s="263" t="s">
        <v>0</v>
      </c>
      <c r="B48" s="264"/>
      <c r="C48" s="265" t="s">
        <v>18</v>
      </c>
      <c r="D48" s="266"/>
      <c r="E48" s="11"/>
      <c r="F48" s="262"/>
    </row>
    <row r="49" spans="1:6" ht="15" customHeight="1" x14ac:dyDescent="0.25">
      <c r="A49" s="273" t="s">
        <v>2</v>
      </c>
      <c r="B49" s="273" t="s">
        <v>3</v>
      </c>
      <c r="C49" s="276" t="s">
        <v>4</v>
      </c>
      <c r="D49" s="277"/>
      <c r="E49" s="278" t="s">
        <v>19</v>
      </c>
      <c r="F49" s="279"/>
    </row>
    <row r="50" spans="1:6" ht="15" customHeight="1" thickBot="1" x14ac:dyDescent="0.3">
      <c r="A50" s="274"/>
      <c r="B50" s="275"/>
      <c r="C50" s="31" t="s">
        <v>6</v>
      </c>
      <c r="D50" s="31" t="s">
        <v>7</v>
      </c>
      <c r="E50" s="31" t="s">
        <v>6</v>
      </c>
      <c r="F50" s="31" t="s">
        <v>7</v>
      </c>
    </row>
    <row r="51" spans="1:6" ht="15" customHeight="1" thickTop="1" x14ac:dyDescent="0.25">
      <c r="A51" s="180" t="str">
        <f>A33</f>
        <v>Caribe Mariner</v>
      </c>
      <c r="B51" s="181" t="str">
        <f>B33</f>
        <v>512</v>
      </c>
      <c r="C51" s="182" t="str">
        <f>C33</f>
        <v>Thursday</v>
      </c>
      <c r="D51" s="183">
        <f>D33</f>
        <v>43251</v>
      </c>
      <c r="E51" s="184" t="s">
        <v>9</v>
      </c>
      <c r="F51" s="185">
        <f>D51+5</f>
        <v>43256</v>
      </c>
    </row>
    <row r="52" spans="1:6" ht="15" customHeight="1" x14ac:dyDescent="0.25">
      <c r="A52" s="186" t="str">
        <f>A35</f>
        <v>Caribe Mariner</v>
      </c>
      <c r="B52" s="187">
        <f>B35</f>
        <v>513</v>
      </c>
      <c r="C52" s="188" t="str">
        <f>C35</f>
        <v>Thursday</v>
      </c>
      <c r="D52" s="189">
        <f>D35</f>
        <v>43258</v>
      </c>
      <c r="E52" s="188" t="s">
        <v>9</v>
      </c>
      <c r="F52" s="189">
        <f t="shared" ref="F52:F53" si="2">D52+5</f>
        <v>43263</v>
      </c>
    </row>
    <row r="53" spans="1:6" ht="15" customHeight="1" x14ac:dyDescent="0.25">
      <c r="A53" s="180" t="str">
        <f>A37</f>
        <v>Caribe Mariner</v>
      </c>
      <c r="B53" s="181">
        <f>B37</f>
        <v>514</v>
      </c>
      <c r="C53" s="182" t="str">
        <f>C37</f>
        <v>Thursday</v>
      </c>
      <c r="D53" s="190">
        <f>D37</f>
        <v>43265</v>
      </c>
      <c r="E53" s="184" t="s">
        <v>9</v>
      </c>
      <c r="F53" s="185">
        <f t="shared" si="2"/>
        <v>43270</v>
      </c>
    </row>
    <row r="54" spans="1:6" ht="15" customHeight="1" x14ac:dyDescent="0.25">
      <c r="A54" s="186" t="str">
        <f>A39</f>
        <v>Caribe Mariner</v>
      </c>
      <c r="B54" s="187">
        <f>B39</f>
        <v>515</v>
      </c>
      <c r="C54" s="188" t="str">
        <f>C39</f>
        <v>Thursday</v>
      </c>
      <c r="D54" s="189">
        <f>D39</f>
        <v>43272</v>
      </c>
      <c r="E54" s="188" t="s">
        <v>9</v>
      </c>
      <c r="F54" s="189">
        <f>D54+5</f>
        <v>43277</v>
      </c>
    </row>
    <row r="55" spans="1:6" ht="12.75" customHeight="1" x14ac:dyDescent="0.25">
      <c r="A55" s="180" t="str">
        <f>A41</f>
        <v>Caribe Navigator</v>
      </c>
      <c r="B55" s="181">
        <f>B41</f>
        <v>489</v>
      </c>
      <c r="C55" s="184" t="str">
        <f>C41</f>
        <v>Thursday</v>
      </c>
      <c r="D55" s="191">
        <f>D41</f>
        <v>43279</v>
      </c>
      <c r="E55" s="184" t="s">
        <v>9</v>
      </c>
      <c r="F55" s="185">
        <f>D55+5</f>
        <v>43284</v>
      </c>
    </row>
    <row r="56" spans="1:6" ht="12.75" customHeight="1" x14ac:dyDescent="0.25">
      <c r="A56" s="260" t="s">
        <v>37</v>
      </c>
      <c r="B56" s="260"/>
      <c r="C56" s="260"/>
      <c r="D56" s="260"/>
      <c r="E56" s="260"/>
      <c r="F56" s="2"/>
    </row>
    <row r="57" spans="1:6" ht="12.75" customHeight="1" x14ac:dyDescent="0.25">
      <c r="A57" s="259" t="s">
        <v>25</v>
      </c>
      <c r="B57" s="259"/>
      <c r="C57" s="259"/>
      <c r="D57" s="259"/>
      <c r="E57" s="259"/>
      <c r="F57" s="2"/>
    </row>
    <row r="58" spans="1:6" ht="7.5" customHeight="1" x14ac:dyDescent="0.25">
      <c r="A58" s="124"/>
      <c r="B58" s="124"/>
      <c r="C58" s="124"/>
      <c r="D58" s="124"/>
      <c r="E58" s="124"/>
      <c r="F58" s="2"/>
    </row>
    <row r="59" spans="1:6" ht="26.25" customHeight="1" x14ac:dyDescent="0.25">
      <c r="A59" s="7"/>
      <c r="B59" s="8"/>
      <c r="C59" s="9"/>
      <c r="D59" s="10"/>
      <c r="E59" s="9"/>
      <c r="F59" s="261"/>
    </row>
    <row r="60" spans="1:6" ht="18.75" customHeight="1" x14ac:dyDescent="0.25">
      <c r="A60" s="263" t="s">
        <v>0</v>
      </c>
      <c r="B60" s="264"/>
      <c r="C60" s="265" t="s">
        <v>20</v>
      </c>
      <c r="D60" s="266"/>
      <c r="E60" s="11"/>
      <c r="F60" s="262"/>
    </row>
    <row r="61" spans="1:6" ht="15" customHeight="1" x14ac:dyDescent="0.25">
      <c r="A61" s="267" t="s">
        <v>2</v>
      </c>
      <c r="B61" s="267" t="s">
        <v>3</v>
      </c>
      <c r="C61" s="269" t="s">
        <v>4</v>
      </c>
      <c r="D61" s="270"/>
      <c r="E61" s="271" t="s">
        <v>21</v>
      </c>
      <c r="F61" s="272"/>
    </row>
    <row r="62" spans="1:6" ht="15" customHeight="1" thickBot="1" x14ac:dyDescent="0.3">
      <c r="A62" s="268"/>
      <c r="B62" s="268"/>
      <c r="C62" s="35" t="s">
        <v>6</v>
      </c>
      <c r="D62" s="35" t="s">
        <v>7</v>
      </c>
      <c r="E62" s="35" t="s">
        <v>6</v>
      </c>
      <c r="F62" s="35" t="s">
        <v>7</v>
      </c>
    </row>
    <row r="63" spans="1:6" ht="15" customHeight="1" thickTop="1" x14ac:dyDescent="0.25">
      <c r="A63" s="192" t="str">
        <f>A32</f>
        <v>AGENA</v>
      </c>
      <c r="B63" s="193" t="str">
        <f>B32</f>
        <v>001</v>
      </c>
      <c r="C63" s="208" t="str">
        <f>C32</f>
        <v>MONDAY</v>
      </c>
      <c r="D63" s="199">
        <f>D32</f>
        <v>43248</v>
      </c>
      <c r="E63" s="200" t="s">
        <v>17</v>
      </c>
      <c r="F63" s="201">
        <f>D63+4</f>
        <v>43252</v>
      </c>
    </row>
    <row r="64" spans="1:6" ht="15" customHeight="1" x14ac:dyDescent="0.25">
      <c r="A64" s="209" t="s">
        <v>26</v>
      </c>
      <c r="B64" s="210" t="s">
        <v>22</v>
      </c>
      <c r="C64" s="202" t="str">
        <f>C12</f>
        <v>Monday</v>
      </c>
      <c r="D64" s="203">
        <f>D12</f>
        <v>43255</v>
      </c>
      <c r="E64" s="202" t="s">
        <v>17</v>
      </c>
      <c r="F64" s="204">
        <f>D64+4</f>
        <v>43259</v>
      </c>
    </row>
    <row r="65" spans="1:7" ht="15" customHeight="1" x14ac:dyDescent="0.25">
      <c r="A65" s="192" t="s">
        <v>108</v>
      </c>
      <c r="B65" s="196" t="s">
        <v>30</v>
      </c>
      <c r="C65" s="205" t="s">
        <v>13</v>
      </c>
      <c r="D65" s="206">
        <f>D36</f>
        <v>43262</v>
      </c>
      <c r="E65" s="200" t="s">
        <v>17</v>
      </c>
      <c r="F65" s="201">
        <f t="shared" ref="F65:F67" si="3">D65+4</f>
        <v>43266</v>
      </c>
    </row>
    <row r="66" spans="1:7" ht="15" customHeight="1" x14ac:dyDescent="0.25">
      <c r="A66" s="211" t="s">
        <v>26</v>
      </c>
      <c r="B66" s="212" t="s">
        <v>22</v>
      </c>
      <c r="C66" s="202" t="s">
        <v>13</v>
      </c>
      <c r="D66" s="204">
        <f>D16</f>
        <v>43269</v>
      </c>
      <c r="E66" s="202" t="s">
        <v>17</v>
      </c>
      <c r="F66" s="207">
        <f t="shared" si="3"/>
        <v>43273</v>
      </c>
    </row>
    <row r="67" spans="1:7" ht="15" customHeight="1" x14ac:dyDescent="0.25">
      <c r="A67" s="192" t="s">
        <v>41</v>
      </c>
      <c r="B67" s="196" t="s">
        <v>44</v>
      </c>
      <c r="C67" s="205" t="s">
        <v>13</v>
      </c>
      <c r="D67" s="206">
        <f>D40</f>
        <v>43276</v>
      </c>
      <c r="E67" s="200" t="s">
        <v>17</v>
      </c>
      <c r="F67" s="201">
        <f t="shared" si="3"/>
        <v>43280</v>
      </c>
    </row>
    <row r="68" spans="1:7" ht="15" customHeight="1" x14ac:dyDescent="0.25">
      <c r="A68" s="40" t="s">
        <v>38</v>
      </c>
      <c r="B68" s="40"/>
      <c r="C68" s="40"/>
      <c r="D68" s="39"/>
      <c r="E68" s="39"/>
      <c r="F68" s="39"/>
      <c r="G68" s="41"/>
    </row>
    <row r="69" spans="1:7" x14ac:dyDescent="0.25">
      <c r="A69" s="259" t="s">
        <v>25</v>
      </c>
      <c r="B69" s="259"/>
      <c r="C69" s="259"/>
      <c r="D69" s="259"/>
      <c r="E69" s="259"/>
      <c r="F69" s="42"/>
    </row>
    <row r="70" spans="1:7" ht="12.75" customHeight="1" x14ac:dyDescent="0.25">
      <c r="A70" s="16"/>
      <c r="B70" s="36"/>
      <c r="C70" s="17"/>
      <c r="D70" s="37"/>
      <c r="E70" s="17"/>
      <c r="F70" s="18"/>
    </row>
  </sheetData>
  <mergeCells count="35">
    <mergeCell ref="A69:E69"/>
    <mergeCell ref="A56:E56"/>
    <mergeCell ref="A57:E57"/>
    <mergeCell ref="F59:F60"/>
    <mergeCell ref="A60:B60"/>
    <mergeCell ref="C60:D60"/>
    <mergeCell ref="A61:A62"/>
    <mergeCell ref="B61:B62"/>
    <mergeCell ref="C61:D61"/>
    <mergeCell ref="E61:F61"/>
    <mergeCell ref="A49:A50"/>
    <mergeCell ref="B49:B50"/>
    <mergeCell ref="C49:D49"/>
    <mergeCell ref="E49:F49"/>
    <mergeCell ref="F28:F29"/>
    <mergeCell ref="A29:B29"/>
    <mergeCell ref="C29:D29"/>
    <mergeCell ref="A30:A31"/>
    <mergeCell ref="B30:B31"/>
    <mergeCell ref="C30:D30"/>
    <mergeCell ref="E30:F30"/>
    <mergeCell ref="A43:E43"/>
    <mergeCell ref="A44:E44"/>
    <mergeCell ref="F47:F48"/>
    <mergeCell ref="A48:B48"/>
    <mergeCell ref="C48:D48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activeCell="D2" sqref="D2"/>
    </sheetView>
  </sheetViews>
  <sheetFormatPr defaultRowHeight="15" x14ac:dyDescent="0.25"/>
  <cols>
    <col min="1" max="1" width="20.42578125" style="59" customWidth="1"/>
    <col min="2" max="2" width="7.140625" style="59" customWidth="1"/>
    <col min="3" max="3" width="12.85546875" style="59" customWidth="1"/>
    <col min="4" max="4" width="12.140625" style="59" customWidth="1"/>
    <col min="5" max="5" width="11.42578125" style="59" customWidth="1"/>
    <col min="6" max="6" width="14.28515625" style="59" customWidth="1"/>
    <col min="7" max="7" width="3" style="59" customWidth="1"/>
    <col min="8" max="16384" width="9.140625" style="59"/>
  </cols>
  <sheetData>
    <row r="1" spans="1:11" ht="26.25" x14ac:dyDescent="0.4">
      <c r="A1" s="287">
        <v>43221</v>
      </c>
      <c r="B1" s="287"/>
      <c r="C1" s="287"/>
      <c r="D1" s="287"/>
      <c r="E1" s="287"/>
      <c r="F1" s="287"/>
    </row>
    <row r="2" spans="1:11" ht="15" customHeight="1" x14ac:dyDescent="0.25">
      <c r="C2" s="105" t="s">
        <v>62</v>
      </c>
      <c r="D2" s="106">
        <f ca="1">NOW()</f>
        <v>43488.392459027775</v>
      </c>
      <c r="E2" s="38"/>
      <c r="F2" s="38"/>
    </row>
    <row r="3" spans="1:11" ht="90" customHeight="1" x14ac:dyDescent="0.25">
      <c r="A3" s="58"/>
      <c r="B3" s="58"/>
      <c r="C3" s="58"/>
      <c r="D3" s="20" t="s">
        <v>33</v>
      </c>
      <c r="F3" s="20" t="s">
        <v>34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88"/>
      <c r="B5" s="288"/>
      <c r="C5" s="288"/>
      <c r="D5" s="288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61"/>
    </row>
    <row r="7" spans="1:11" ht="18.75" customHeight="1" x14ac:dyDescent="0.25">
      <c r="A7" s="263" t="s">
        <v>0</v>
      </c>
      <c r="B7" s="264"/>
      <c r="C7" s="265" t="s">
        <v>1</v>
      </c>
      <c r="D7" s="266"/>
      <c r="E7" s="11"/>
      <c r="F7" s="262"/>
    </row>
    <row r="8" spans="1:11" ht="15" customHeight="1" x14ac:dyDescent="0.25">
      <c r="A8" s="289" t="s">
        <v>2</v>
      </c>
      <c r="B8" s="289" t="s">
        <v>3</v>
      </c>
      <c r="C8" s="291" t="s">
        <v>4</v>
      </c>
      <c r="D8" s="292"/>
      <c r="E8" s="293" t="s">
        <v>5</v>
      </c>
      <c r="F8" s="294"/>
    </row>
    <row r="9" spans="1:11" ht="15" customHeight="1" thickBot="1" x14ac:dyDescent="0.3">
      <c r="A9" s="290"/>
      <c r="B9" s="290"/>
      <c r="C9" s="52" t="s">
        <v>6</v>
      </c>
      <c r="D9" s="52" t="s">
        <v>7</v>
      </c>
      <c r="E9" s="52" t="s">
        <v>6</v>
      </c>
      <c r="F9" s="52" t="s">
        <v>7</v>
      </c>
    </row>
    <row r="10" spans="1:11" ht="15" customHeight="1" thickTop="1" x14ac:dyDescent="0.25">
      <c r="A10" s="115" t="s">
        <v>41</v>
      </c>
      <c r="B10" s="116" t="s">
        <v>91</v>
      </c>
      <c r="C10" s="117" t="s">
        <v>13</v>
      </c>
      <c r="D10" s="118">
        <v>43220</v>
      </c>
      <c r="E10" s="117" t="s">
        <v>14</v>
      </c>
      <c r="F10" s="119">
        <f>D10+2</f>
        <v>43222</v>
      </c>
      <c r="I10" s="43"/>
      <c r="J10" s="44"/>
      <c r="K10" s="45"/>
    </row>
    <row r="11" spans="1:11" ht="15" customHeight="1" x14ac:dyDescent="0.25">
      <c r="A11" s="49" t="s">
        <v>32</v>
      </c>
      <c r="B11" s="78" t="s">
        <v>92</v>
      </c>
      <c r="C11" s="50" t="s">
        <v>10</v>
      </c>
      <c r="D11" s="100">
        <f>D10+3</f>
        <v>43223</v>
      </c>
      <c r="E11" s="50" t="s">
        <v>12</v>
      </c>
      <c r="F11" s="51">
        <f>D11+2</f>
        <v>43225</v>
      </c>
      <c r="I11" s="43"/>
      <c r="J11" s="44"/>
      <c r="K11" s="45"/>
    </row>
    <row r="12" spans="1:11" ht="15" customHeight="1" x14ac:dyDescent="0.25">
      <c r="A12" s="12" t="s">
        <v>41</v>
      </c>
      <c r="B12" s="79" t="s">
        <v>93</v>
      </c>
      <c r="C12" s="13" t="s">
        <v>13</v>
      </c>
      <c r="D12" s="14">
        <f>D10+7</f>
        <v>43227</v>
      </c>
      <c r="E12" s="13" t="s">
        <v>14</v>
      </c>
      <c r="F12" s="14">
        <f>D12+2</f>
        <v>43229</v>
      </c>
      <c r="I12" s="46"/>
      <c r="J12" s="44"/>
      <c r="K12" s="45"/>
    </row>
    <row r="13" spans="1:11" ht="15" customHeight="1" x14ac:dyDescent="0.25">
      <c r="A13" s="49" t="s">
        <v>32</v>
      </c>
      <c r="B13" s="101" t="s">
        <v>96</v>
      </c>
      <c r="C13" s="50" t="s">
        <v>10</v>
      </c>
      <c r="D13" s="51">
        <f>D11+7</f>
        <v>43230</v>
      </c>
      <c r="E13" s="50" t="s">
        <v>12</v>
      </c>
      <c r="F13" s="51">
        <f t="shared" ref="F13:F19" si="0">D13+2</f>
        <v>43232</v>
      </c>
      <c r="I13" s="46"/>
      <c r="J13" s="44"/>
      <c r="K13" s="45"/>
    </row>
    <row r="14" spans="1:11" ht="12.75" customHeight="1" x14ac:dyDescent="0.25">
      <c r="A14" s="12" t="s">
        <v>41</v>
      </c>
      <c r="B14" s="79" t="s">
        <v>94</v>
      </c>
      <c r="C14" s="13" t="s">
        <v>13</v>
      </c>
      <c r="D14" s="14">
        <f>D12+7</f>
        <v>43234</v>
      </c>
      <c r="E14" s="13" t="s">
        <v>14</v>
      </c>
      <c r="F14" s="14">
        <f t="shared" si="0"/>
        <v>43236</v>
      </c>
      <c r="I14" s="46"/>
      <c r="J14" s="44"/>
      <c r="K14" s="45"/>
    </row>
    <row r="15" spans="1:11" ht="15" customHeight="1" x14ac:dyDescent="0.25">
      <c r="A15" s="49" t="s">
        <v>32</v>
      </c>
      <c r="B15" s="101" t="s">
        <v>99</v>
      </c>
      <c r="C15" s="50" t="s">
        <v>10</v>
      </c>
      <c r="D15" s="51">
        <f t="shared" ref="D15" si="1">D13+7</f>
        <v>43237</v>
      </c>
      <c r="E15" s="50" t="s">
        <v>12</v>
      </c>
      <c r="F15" s="51">
        <f t="shared" si="0"/>
        <v>43239</v>
      </c>
      <c r="I15" s="46"/>
      <c r="J15" s="44"/>
      <c r="K15" s="45"/>
    </row>
    <row r="16" spans="1:11" ht="15" customHeight="1" x14ac:dyDescent="0.25">
      <c r="A16" s="12" t="s">
        <v>41</v>
      </c>
      <c r="B16" s="81" t="s">
        <v>95</v>
      </c>
      <c r="C16" s="13" t="s">
        <v>13</v>
      </c>
      <c r="D16" s="14">
        <f>D14+7</f>
        <v>43241</v>
      </c>
      <c r="E16" s="13" t="s">
        <v>14</v>
      </c>
      <c r="F16" s="14">
        <f t="shared" si="0"/>
        <v>43243</v>
      </c>
      <c r="I16" s="46"/>
      <c r="J16" s="44"/>
      <c r="K16" s="45"/>
    </row>
    <row r="17" spans="1:11" ht="15" customHeight="1" x14ac:dyDescent="0.25">
      <c r="A17" s="49" t="s">
        <v>32</v>
      </c>
      <c r="B17" s="101" t="s">
        <v>97</v>
      </c>
      <c r="C17" s="50" t="s">
        <v>10</v>
      </c>
      <c r="D17" s="51">
        <f>D15+7</f>
        <v>43244</v>
      </c>
      <c r="E17" s="50" t="s">
        <v>12</v>
      </c>
      <c r="F17" s="51">
        <f>D17+2</f>
        <v>43246</v>
      </c>
      <c r="I17" s="46"/>
      <c r="J17" s="44"/>
      <c r="K17" s="45"/>
    </row>
    <row r="18" spans="1:11" ht="15" customHeight="1" x14ac:dyDescent="0.25">
      <c r="A18" s="99" t="s">
        <v>107</v>
      </c>
      <c r="B18" s="56" t="s">
        <v>39</v>
      </c>
      <c r="C18" s="47" t="s">
        <v>9</v>
      </c>
      <c r="D18" s="15">
        <f>D16+8</f>
        <v>43249</v>
      </c>
      <c r="E18" s="47" t="s">
        <v>10</v>
      </c>
      <c r="F18" s="15">
        <f>D18+2</f>
        <v>43251</v>
      </c>
      <c r="I18" s="46"/>
      <c r="J18" s="44"/>
      <c r="K18" s="45"/>
    </row>
    <row r="19" spans="1:11" ht="15" customHeight="1" x14ac:dyDescent="0.25">
      <c r="A19" s="49" t="s">
        <v>32</v>
      </c>
      <c r="B19" s="101" t="s">
        <v>100</v>
      </c>
      <c r="C19" s="50" t="s">
        <v>10</v>
      </c>
      <c r="D19" s="51">
        <f>D17+7</f>
        <v>43251</v>
      </c>
      <c r="E19" s="50" t="s">
        <v>12</v>
      </c>
      <c r="F19" s="51">
        <f t="shared" si="0"/>
        <v>43253</v>
      </c>
      <c r="I19" s="46"/>
      <c r="J19" s="44"/>
      <c r="K19" s="45"/>
    </row>
    <row r="20" spans="1:11" ht="9" customHeight="1" x14ac:dyDescent="0.25">
      <c r="A20" s="16"/>
      <c r="B20" s="16"/>
      <c r="C20" s="16"/>
      <c r="D20" s="16"/>
      <c r="E20" s="17"/>
      <c r="F20" s="18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23"/>
      <c r="B26" s="19"/>
      <c r="C26" s="20"/>
      <c r="D26" s="21"/>
      <c r="E26" s="20"/>
      <c r="F26" s="21"/>
    </row>
    <row r="27" spans="1:11" ht="7.5" customHeight="1" x14ac:dyDescent="0.25">
      <c r="A27" s="123"/>
      <c r="B27" s="19"/>
      <c r="C27" s="20"/>
      <c r="D27" s="21"/>
      <c r="E27" s="20"/>
      <c r="F27" s="21"/>
    </row>
    <row r="28" spans="1:11" ht="29.25" customHeight="1" x14ac:dyDescent="0.25">
      <c r="A28" s="7"/>
      <c r="B28" s="7"/>
      <c r="C28" s="7"/>
      <c r="D28" s="9"/>
      <c r="E28" s="22"/>
      <c r="F28" s="261"/>
    </row>
    <row r="29" spans="1:11" ht="18.75" customHeight="1" x14ac:dyDescent="0.25">
      <c r="A29" s="263" t="s">
        <v>0</v>
      </c>
      <c r="B29" s="264"/>
      <c r="C29" s="280" t="s">
        <v>15</v>
      </c>
      <c r="D29" s="281"/>
      <c r="E29" s="11"/>
      <c r="F29" s="262"/>
    </row>
    <row r="30" spans="1:11" ht="15" customHeight="1" x14ac:dyDescent="0.25">
      <c r="A30" s="282" t="s">
        <v>2</v>
      </c>
      <c r="B30" s="282" t="s">
        <v>3</v>
      </c>
      <c r="C30" s="284" t="s">
        <v>46</v>
      </c>
      <c r="D30" s="285"/>
      <c r="E30" s="286" t="s">
        <v>16</v>
      </c>
      <c r="F30" s="285"/>
    </row>
    <row r="31" spans="1:11" ht="15" customHeight="1" thickBot="1" x14ac:dyDescent="0.3">
      <c r="A31" s="283"/>
      <c r="B31" s="283"/>
      <c r="C31" s="23" t="s">
        <v>6</v>
      </c>
      <c r="D31" s="24" t="s">
        <v>7</v>
      </c>
      <c r="E31" s="25" t="s">
        <v>6</v>
      </c>
      <c r="F31" s="25" t="s">
        <v>7</v>
      </c>
    </row>
    <row r="32" spans="1:11" ht="15" customHeight="1" thickTop="1" x14ac:dyDescent="0.25">
      <c r="A32" s="125" t="str">
        <f>A10</f>
        <v>Vantage</v>
      </c>
      <c r="B32" s="111" t="s">
        <v>22</v>
      </c>
      <c r="C32" s="126" t="str">
        <f>C10</f>
        <v>Monday</v>
      </c>
      <c r="D32" s="127">
        <f>D10</f>
        <v>43220</v>
      </c>
      <c r="E32" s="128" t="s">
        <v>17</v>
      </c>
      <c r="F32" s="129">
        <f>D32+4</f>
        <v>43224</v>
      </c>
    </row>
    <row r="33" spans="1:6" ht="15" customHeight="1" x14ac:dyDescent="0.25">
      <c r="A33" s="55" t="s">
        <v>8</v>
      </c>
      <c r="B33" s="48" t="s">
        <v>98</v>
      </c>
      <c r="C33" s="29" t="s">
        <v>10</v>
      </c>
      <c r="D33" s="82">
        <f>D11</f>
        <v>43223</v>
      </c>
      <c r="E33" s="13" t="s">
        <v>35</v>
      </c>
      <c r="F33" s="14">
        <f>D33+3</f>
        <v>43226</v>
      </c>
    </row>
    <row r="34" spans="1:6" ht="15" customHeight="1" x14ac:dyDescent="0.25">
      <c r="A34" s="85" t="str">
        <f>A12</f>
        <v>Vantage</v>
      </c>
      <c r="B34" s="57" t="str">
        <f>B12</f>
        <v>036</v>
      </c>
      <c r="C34" s="26" t="str">
        <f>C12</f>
        <v>Monday</v>
      </c>
      <c r="D34" s="83">
        <f>D12</f>
        <v>43227</v>
      </c>
      <c r="E34" s="54" t="s">
        <v>17</v>
      </c>
      <c r="F34" s="28">
        <f>D34+4</f>
        <v>43231</v>
      </c>
    </row>
    <row r="35" spans="1:6" ht="15" customHeight="1" x14ac:dyDescent="0.25">
      <c r="A35" s="55" t="s">
        <v>8</v>
      </c>
      <c r="B35" s="60">
        <v>509</v>
      </c>
      <c r="C35" s="29" t="s">
        <v>10</v>
      </c>
      <c r="D35" s="84">
        <f>D33+7</f>
        <v>43230</v>
      </c>
      <c r="E35" s="13" t="s">
        <v>35</v>
      </c>
      <c r="F35" s="14">
        <f>D35+3</f>
        <v>43233</v>
      </c>
    </row>
    <row r="36" spans="1:6" ht="15" customHeight="1" x14ac:dyDescent="0.25">
      <c r="A36" s="150" t="str">
        <f>A14</f>
        <v>Vantage</v>
      </c>
      <c r="B36" s="75" t="s">
        <v>22</v>
      </c>
      <c r="C36" s="139" t="str">
        <f>C14</f>
        <v>Monday</v>
      </c>
      <c r="D36" s="140">
        <f>D14</f>
        <v>43234</v>
      </c>
      <c r="E36" s="141" t="s">
        <v>17</v>
      </c>
      <c r="F36" s="142">
        <f>D36+4</f>
        <v>43238</v>
      </c>
    </row>
    <row r="37" spans="1:6" ht="15" customHeight="1" x14ac:dyDescent="0.25">
      <c r="A37" s="55" t="s">
        <v>8</v>
      </c>
      <c r="B37" s="65">
        <v>510</v>
      </c>
      <c r="C37" s="29" t="s">
        <v>10</v>
      </c>
      <c r="D37" s="84">
        <f>D35+7</f>
        <v>43237</v>
      </c>
      <c r="E37" s="13" t="s">
        <v>35</v>
      </c>
      <c r="F37" s="14">
        <f>D37+3</f>
        <v>43240</v>
      </c>
    </row>
    <row r="38" spans="1:6" ht="15" customHeight="1" x14ac:dyDescent="0.25">
      <c r="A38" s="86" t="str">
        <f>A16</f>
        <v>Vantage</v>
      </c>
      <c r="B38" s="53" t="str">
        <f>B16</f>
        <v>038</v>
      </c>
      <c r="C38" s="26" t="s">
        <v>13</v>
      </c>
      <c r="D38" s="83">
        <f>D16</f>
        <v>43241</v>
      </c>
      <c r="E38" s="27" t="s">
        <v>17</v>
      </c>
      <c r="F38" s="28">
        <f>D38+4</f>
        <v>43245</v>
      </c>
    </row>
    <row r="39" spans="1:6" ht="15" customHeight="1" x14ac:dyDescent="0.25">
      <c r="A39" s="55" t="s">
        <v>8</v>
      </c>
      <c r="B39" s="65">
        <v>511</v>
      </c>
      <c r="C39" s="29" t="s">
        <v>10</v>
      </c>
      <c r="D39" s="84">
        <f>D37+7</f>
        <v>43244</v>
      </c>
      <c r="E39" s="13" t="s">
        <v>35</v>
      </c>
      <c r="F39" s="14">
        <f>D39+3</f>
        <v>43247</v>
      </c>
    </row>
    <row r="40" spans="1:6" ht="15" customHeight="1" x14ac:dyDescent="0.25">
      <c r="A40" s="107" t="s">
        <v>106</v>
      </c>
      <c r="B40" s="75" t="s">
        <v>31</v>
      </c>
      <c r="C40" s="97" t="s">
        <v>13</v>
      </c>
      <c r="D40" s="30">
        <f>D18</f>
        <v>43249</v>
      </c>
      <c r="E40" s="108" t="s">
        <v>23</v>
      </c>
      <c r="F40" s="98">
        <f>D40+4</f>
        <v>43253</v>
      </c>
    </row>
    <row r="41" spans="1:6" ht="15" customHeight="1" x14ac:dyDescent="0.25">
      <c r="A41" s="55" t="s">
        <v>8</v>
      </c>
      <c r="B41" s="65">
        <v>512</v>
      </c>
      <c r="C41" s="29" t="s">
        <v>10</v>
      </c>
      <c r="D41" s="84">
        <f>D39+7</f>
        <v>43251</v>
      </c>
      <c r="E41" s="13" t="s">
        <v>35</v>
      </c>
      <c r="F41" s="14">
        <f>D41+3</f>
        <v>43254</v>
      </c>
    </row>
    <row r="42" spans="1:6" ht="15" customHeight="1" x14ac:dyDescent="0.25">
      <c r="A42" s="260" t="s">
        <v>36</v>
      </c>
      <c r="B42" s="260"/>
      <c r="C42" s="260"/>
      <c r="D42" s="260"/>
      <c r="E42" s="260"/>
      <c r="F42" s="2"/>
    </row>
    <row r="43" spans="1:6" ht="15" customHeight="1" x14ac:dyDescent="0.25">
      <c r="A43" s="259" t="s">
        <v>25</v>
      </c>
      <c r="B43" s="259"/>
      <c r="C43" s="259"/>
      <c r="D43" s="259"/>
      <c r="E43" s="259"/>
      <c r="F43" s="2"/>
    </row>
    <row r="44" spans="1:6" x14ac:dyDescent="0.25">
      <c r="A44" s="123"/>
      <c r="B44" s="19"/>
      <c r="C44" s="20"/>
      <c r="D44" s="21"/>
      <c r="E44" s="20"/>
      <c r="F44" s="21"/>
    </row>
    <row r="45" spans="1:6" ht="7.5" customHeight="1" x14ac:dyDescent="0.25">
      <c r="A45" s="2"/>
      <c r="B45" s="19"/>
      <c r="C45" s="20"/>
      <c r="D45" s="21"/>
      <c r="E45" s="20"/>
      <c r="F45" s="21"/>
    </row>
    <row r="46" spans="1:6" ht="26.25" customHeight="1" x14ac:dyDescent="0.25">
      <c r="A46" s="7"/>
      <c r="B46" s="8"/>
      <c r="C46" s="9"/>
      <c r="D46" s="10"/>
      <c r="E46" s="9"/>
      <c r="F46" s="261"/>
    </row>
    <row r="47" spans="1:6" ht="18.75" customHeight="1" x14ac:dyDescent="0.25">
      <c r="A47" s="263" t="s">
        <v>0</v>
      </c>
      <c r="B47" s="264"/>
      <c r="C47" s="265" t="s">
        <v>18</v>
      </c>
      <c r="D47" s="266"/>
      <c r="E47" s="11"/>
      <c r="F47" s="262"/>
    </row>
    <row r="48" spans="1:6" ht="15" customHeight="1" x14ac:dyDescent="0.25">
      <c r="A48" s="273" t="s">
        <v>2</v>
      </c>
      <c r="B48" s="273" t="s">
        <v>3</v>
      </c>
      <c r="C48" s="276" t="s">
        <v>4</v>
      </c>
      <c r="D48" s="277"/>
      <c r="E48" s="278" t="s">
        <v>19</v>
      </c>
      <c r="F48" s="279"/>
    </row>
    <row r="49" spans="1:6" ht="15" customHeight="1" thickBot="1" x14ac:dyDescent="0.3">
      <c r="A49" s="274"/>
      <c r="B49" s="275"/>
      <c r="C49" s="31" t="s">
        <v>6</v>
      </c>
      <c r="D49" s="31" t="s">
        <v>7</v>
      </c>
      <c r="E49" s="31" t="s">
        <v>6</v>
      </c>
      <c r="F49" s="31" t="s">
        <v>7</v>
      </c>
    </row>
    <row r="50" spans="1:6" ht="15" customHeight="1" thickTop="1" x14ac:dyDescent="0.25">
      <c r="A50" s="12" t="str">
        <f>A33</f>
        <v>Caribe Mariner</v>
      </c>
      <c r="B50" s="62" t="str">
        <f>B33</f>
        <v>508</v>
      </c>
      <c r="C50" s="34" t="str">
        <f>C33</f>
        <v>Thursday</v>
      </c>
      <c r="D50" s="82">
        <f>D33</f>
        <v>43223</v>
      </c>
      <c r="E50" s="13" t="s">
        <v>9</v>
      </c>
      <c r="F50" s="63">
        <f>D50+5</f>
        <v>43228</v>
      </c>
    </row>
    <row r="51" spans="1:6" ht="15" customHeight="1" x14ac:dyDescent="0.25">
      <c r="A51" s="32" t="str">
        <f>A35</f>
        <v>Caribe Mariner</v>
      </c>
      <c r="B51" s="61">
        <f>B35</f>
        <v>509</v>
      </c>
      <c r="C51" s="104" t="str">
        <f>C35</f>
        <v>Thursday</v>
      </c>
      <c r="D51" s="33">
        <f>D35</f>
        <v>43230</v>
      </c>
      <c r="E51" s="104" t="s">
        <v>9</v>
      </c>
      <c r="F51" s="33">
        <f t="shared" ref="F51:F52" si="2">D51+5</f>
        <v>43235</v>
      </c>
    </row>
    <row r="52" spans="1:6" ht="15" customHeight="1" x14ac:dyDescent="0.25">
      <c r="A52" s="12" t="str">
        <f>A37</f>
        <v>Caribe Mariner</v>
      </c>
      <c r="B52" s="62">
        <f>B37</f>
        <v>510</v>
      </c>
      <c r="C52" s="34" t="str">
        <f>C37</f>
        <v>Thursday</v>
      </c>
      <c r="D52" s="84">
        <f>D37</f>
        <v>43237</v>
      </c>
      <c r="E52" s="13" t="s">
        <v>9</v>
      </c>
      <c r="F52" s="63">
        <f t="shared" si="2"/>
        <v>43242</v>
      </c>
    </row>
    <row r="53" spans="1:6" ht="15" customHeight="1" x14ac:dyDescent="0.25">
      <c r="A53" s="32" t="str">
        <f>A39</f>
        <v>Caribe Mariner</v>
      </c>
      <c r="B53" s="61">
        <f>B39</f>
        <v>511</v>
      </c>
      <c r="C53" s="104" t="str">
        <f>C39</f>
        <v>Thursday</v>
      </c>
      <c r="D53" s="33">
        <f>D39</f>
        <v>43244</v>
      </c>
      <c r="E53" s="104" t="s">
        <v>9</v>
      </c>
      <c r="F53" s="33">
        <f>D53+5</f>
        <v>43249</v>
      </c>
    </row>
    <row r="54" spans="1:6" ht="12.75" customHeight="1" x14ac:dyDescent="0.25">
      <c r="A54" s="12" t="str">
        <f>A41</f>
        <v>Caribe Mariner</v>
      </c>
      <c r="B54" s="62">
        <f>B41</f>
        <v>512</v>
      </c>
      <c r="C54" s="13" t="str">
        <f>C41</f>
        <v>Thursday</v>
      </c>
      <c r="D54" s="14">
        <f>D41</f>
        <v>43251</v>
      </c>
      <c r="E54" s="13" t="s">
        <v>9</v>
      </c>
      <c r="F54" s="63">
        <f>D54+5</f>
        <v>43256</v>
      </c>
    </row>
    <row r="55" spans="1:6" ht="12.75" customHeight="1" x14ac:dyDescent="0.25">
      <c r="A55" s="260" t="s">
        <v>37</v>
      </c>
      <c r="B55" s="260"/>
      <c r="C55" s="260"/>
      <c r="D55" s="260"/>
      <c r="E55" s="260"/>
      <c r="F55" s="2"/>
    </row>
    <row r="56" spans="1:6" ht="12.75" customHeight="1" x14ac:dyDescent="0.25">
      <c r="A56" s="259" t="s">
        <v>25</v>
      </c>
      <c r="B56" s="259"/>
      <c r="C56" s="259"/>
      <c r="D56" s="259"/>
      <c r="E56" s="259"/>
      <c r="F56" s="2"/>
    </row>
    <row r="57" spans="1:6" ht="7.5" customHeight="1" x14ac:dyDescent="0.25">
      <c r="A57" s="123"/>
      <c r="B57" s="123"/>
      <c r="C57" s="123"/>
      <c r="D57" s="123"/>
      <c r="E57" s="123"/>
      <c r="F57" s="2"/>
    </row>
    <row r="58" spans="1:6" ht="26.25" customHeight="1" x14ac:dyDescent="0.25">
      <c r="A58" s="7"/>
      <c r="B58" s="8"/>
      <c r="C58" s="9"/>
      <c r="D58" s="10"/>
      <c r="E58" s="9"/>
      <c r="F58" s="261"/>
    </row>
    <row r="59" spans="1:6" ht="18.75" customHeight="1" x14ac:dyDescent="0.25">
      <c r="A59" s="263" t="s">
        <v>0</v>
      </c>
      <c r="B59" s="264"/>
      <c r="C59" s="265" t="s">
        <v>20</v>
      </c>
      <c r="D59" s="266"/>
      <c r="E59" s="11"/>
      <c r="F59" s="262"/>
    </row>
    <row r="60" spans="1:6" ht="15" customHeight="1" x14ac:dyDescent="0.25">
      <c r="A60" s="267" t="s">
        <v>2</v>
      </c>
      <c r="B60" s="267" t="s">
        <v>3</v>
      </c>
      <c r="C60" s="269" t="s">
        <v>4</v>
      </c>
      <c r="D60" s="270"/>
      <c r="E60" s="271" t="s">
        <v>21</v>
      </c>
      <c r="F60" s="272"/>
    </row>
    <row r="61" spans="1:6" ht="15" customHeight="1" thickBot="1" x14ac:dyDescent="0.3">
      <c r="A61" s="268"/>
      <c r="B61" s="268"/>
      <c r="C61" s="35" t="s">
        <v>6</v>
      </c>
      <c r="D61" s="35" t="s">
        <v>7</v>
      </c>
      <c r="E61" s="35" t="s">
        <v>6</v>
      </c>
      <c r="F61" s="35" t="s">
        <v>7</v>
      </c>
    </row>
    <row r="62" spans="1:6" ht="15" customHeight="1" thickTop="1" x14ac:dyDescent="0.25">
      <c r="A62" s="143" t="str">
        <f>A32</f>
        <v>Vantage</v>
      </c>
      <c r="B62" s="148" t="s">
        <v>91</v>
      </c>
      <c r="C62" s="149" t="str">
        <f>C10</f>
        <v>Monday</v>
      </c>
      <c r="D62" s="89">
        <f>D10</f>
        <v>43220</v>
      </c>
      <c r="E62" s="146" t="s">
        <v>17</v>
      </c>
      <c r="F62" s="147">
        <f>D62+4</f>
        <v>43224</v>
      </c>
    </row>
    <row r="63" spans="1:6" ht="15" customHeight="1" x14ac:dyDescent="0.25">
      <c r="A63" s="133" t="str">
        <f>A34</f>
        <v>Vantage</v>
      </c>
      <c r="B63" s="134" t="s">
        <v>22</v>
      </c>
      <c r="C63" s="135" t="str">
        <f>C12</f>
        <v>Monday</v>
      </c>
      <c r="D63" s="136">
        <f>D12</f>
        <v>43227</v>
      </c>
      <c r="E63" s="135" t="s">
        <v>17</v>
      </c>
      <c r="F63" s="137">
        <f>D63+4</f>
        <v>43231</v>
      </c>
    </row>
    <row r="64" spans="1:6" ht="15" customHeight="1" x14ac:dyDescent="0.25">
      <c r="A64" s="143" t="str">
        <f>A36</f>
        <v>Vantage</v>
      </c>
      <c r="B64" s="144" t="s">
        <v>94</v>
      </c>
      <c r="C64" s="145" t="s">
        <v>13</v>
      </c>
      <c r="D64" s="69">
        <f>D36</f>
        <v>43234</v>
      </c>
      <c r="E64" s="146" t="s">
        <v>17</v>
      </c>
      <c r="F64" s="147">
        <f t="shared" ref="F64:F66" si="3">D64+4</f>
        <v>43238</v>
      </c>
    </row>
    <row r="65" spans="1:7" ht="15" customHeight="1" x14ac:dyDescent="0.25">
      <c r="A65" s="133" t="str">
        <f>A36</f>
        <v>Vantage</v>
      </c>
      <c r="B65" s="134" t="s">
        <v>22</v>
      </c>
      <c r="C65" s="135" t="str">
        <f>C14</f>
        <v>Monday</v>
      </c>
      <c r="D65" s="137">
        <f>D16</f>
        <v>43241</v>
      </c>
      <c r="E65" s="135" t="s">
        <v>17</v>
      </c>
      <c r="F65" s="138">
        <f t="shared" si="3"/>
        <v>43245</v>
      </c>
    </row>
    <row r="66" spans="1:7" ht="15" customHeight="1" x14ac:dyDescent="0.25">
      <c r="A66" s="143" t="str">
        <f>A40</f>
        <v>Agena</v>
      </c>
      <c r="B66" s="144" t="s">
        <v>31</v>
      </c>
      <c r="C66" s="145" t="s">
        <v>13</v>
      </c>
      <c r="D66" s="69">
        <f>D65+7</f>
        <v>43248</v>
      </c>
      <c r="E66" s="146" t="s">
        <v>17</v>
      </c>
      <c r="F66" s="147">
        <f t="shared" si="3"/>
        <v>43252</v>
      </c>
    </row>
    <row r="67" spans="1:7" ht="15" customHeight="1" x14ac:dyDescent="0.25">
      <c r="A67" s="40" t="s">
        <v>38</v>
      </c>
      <c r="B67" s="40"/>
      <c r="C67" s="40"/>
      <c r="D67" s="39"/>
      <c r="E67" s="39"/>
      <c r="F67" s="39"/>
      <c r="G67" s="41"/>
    </row>
    <row r="68" spans="1:7" x14ac:dyDescent="0.25">
      <c r="A68" s="259" t="s">
        <v>25</v>
      </c>
      <c r="B68" s="259"/>
      <c r="C68" s="259"/>
      <c r="D68" s="259"/>
      <c r="E68" s="259"/>
      <c r="F68" s="42"/>
    </row>
    <row r="69" spans="1:7" ht="12.75" customHeight="1" x14ac:dyDescent="0.25">
      <c r="A69" s="16"/>
      <c r="B69" s="36"/>
      <c r="C69" s="17"/>
      <c r="D69" s="37"/>
      <c r="E69" s="17"/>
      <c r="F69" s="18"/>
    </row>
  </sheetData>
  <mergeCells count="35">
    <mergeCell ref="A8:A9"/>
    <mergeCell ref="B8:B9"/>
    <mergeCell ref="C8:D8"/>
    <mergeCell ref="E8:F8"/>
    <mergeCell ref="A1:F1"/>
    <mergeCell ref="A5:D5"/>
    <mergeCell ref="F6:F7"/>
    <mergeCell ref="A7:B7"/>
    <mergeCell ref="C7:D7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</mergeCells>
  <pageMargins left="0.75" right="0.75" top="1" bottom="1" header="0.5" footer="0.5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9"/>
  <sheetViews>
    <sheetView showGridLines="0" workbookViewId="0">
      <selection activeCell="C6" sqref="C6"/>
    </sheetView>
  </sheetViews>
  <sheetFormatPr defaultRowHeight="15" x14ac:dyDescent="0.25"/>
  <cols>
    <col min="1" max="1" width="20.42578125" style="59" customWidth="1"/>
    <col min="2" max="2" width="7.140625" style="59" customWidth="1"/>
    <col min="3" max="3" width="12.85546875" style="59" customWidth="1"/>
    <col min="4" max="4" width="12.140625" style="59" customWidth="1"/>
    <col min="5" max="5" width="11.42578125" style="59" customWidth="1"/>
    <col min="6" max="6" width="14.28515625" style="59" customWidth="1"/>
    <col min="7" max="7" width="3" style="59" customWidth="1"/>
    <col min="8" max="16384" width="9.140625" style="59"/>
  </cols>
  <sheetData>
    <row r="1" spans="1:11" ht="26.25" x14ac:dyDescent="0.4">
      <c r="A1" s="287">
        <v>43191</v>
      </c>
      <c r="B1" s="287"/>
      <c r="C1" s="287"/>
      <c r="D1" s="287"/>
      <c r="E1" s="287"/>
      <c r="F1" s="287"/>
    </row>
    <row r="2" spans="1:11" ht="15" customHeight="1" x14ac:dyDescent="0.25">
      <c r="C2" s="105" t="s">
        <v>62</v>
      </c>
      <c r="D2" s="106">
        <f ca="1">NOW()</f>
        <v>43488.392459027775</v>
      </c>
      <c r="E2" s="38"/>
      <c r="F2" s="38"/>
    </row>
    <row r="3" spans="1:11" ht="90" customHeight="1" x14ac:dyDescent="0.25">
      <c r="A3" s="58"/>
      <c r="B3" s="58"/>
      <c r="C3" s="58"/>
      <c r="D3" s="20" t="s">
        <v>33</v>
      </c>
      <c r="F3" s="20" t="s">
        <v>34</v>
      </c>
    </row>
    <row r="4" spans="1:11" ht="5.25" customHeight="1" thickBot="1" x14ac:dyDescent="0.3">
      <c r="A4" s="1"/>
      <c r="B4" s="1"/>
      <c r="C4" s="3"/>
      <c r="D4" s="4"/>
      <c r="E4" s="5"/>
      <c r="F4" s="5"/>
    </row>
    <row r="5" spans="1:11" ht="13.5" customHeight="1" thickTop="1" x14ac:dyDescent="0.25">
      <c r="A5" s="288"/>
      <c r="B5" s="288"/>
      <c r="C5" s="288"/>
      <c r="D5" s="288"/>
      <c r="E5" s="6"/>
      <c r="F5" s="6"/>
    </row>
    <row r="6" spans="1:11" ht="16.5" customHeight="1" x14ac:dyDescent="0.25">
      <c r="A6" s="7"/>
      <c r="B6" s="8"/>
      <c r="C6" s="9"/>
      <c r="D6" s="10"/>
      <c r="E6" s="9"/>
      <c r="F6" s="261"/>
    </row>
    <row r="7" spans="1:11" ht="18.75" customHeight="1" x14ac:dyDescent="0.25">
      <c r="A7" s="263" t="s">
        <v>0</v>
      </c>
      <c r="B7" s="264"/>
      <c r="C7" s="265" t="s">
        <v>1</v>
      </c>
      <c r="D7" s="266"/>
      <c r="E7" s="11"/>
      <c r="F7" s="262"/>
    </row>
    <row r="8" spans="1:11" ht="15" customHeight="1" x14ac:dyDescent="0.25">
      <c r="A8" s="289" t="s">
        <v>2</v>
      </c>
      <c r="B8" s="289" t="s">
        <v>3</v>
      </c>
      <c r="C8" s="291" t="s">
        <v>4</v>
      </c>
      <c r="D8" s="292"/>
      <c r="E8" s="293" t="s">
        <v>5</v>
      </c>
      <c r="F8" s="294"/>
    </row>
    <row r="9" spans="1:11" ht="15" customHeight="1" thickBot="1" x14ac:dyDescent="0.3">
      <c r="A9" s="290"/>
      <c r="B9" s="290"/>
      <c r="C9" s="52" t="s">
        <v>6</v>
      </c>
      <c r="D9" s="52" t="s">
        <v>7</v>
      </c>
      <c r="E9" s="52" t="s">
        <v>6</v>
      </c>
      <c r="F9" s="52" t="s">
        <v>7</v>
      </c>
    </row>
    <row r="10" spans="1:11" ht="15" customHeight="1" thickTop="1" x14ac:dyDescent="0.25">
      <c r="A10" s="115" t="s">
        <v>32</v>
      </c>
      <c r="B10" s="116" t="s">
        <v>86</v>
      </c>
      <c r="C10" s="117" t="s">
        <v>13</v>
      </c>
      <c r="D10" s="118">
        <v>43192</v>
      </c>
      <c r="E10" s="117" t="s">
        <v>14</v>
      </c>
      <c r="F10" s="119">
        <f>D10+2</f>
        <v>43194</v>
      </c>
      <c r="I10" s="43"/>
      <c r="J10" s="44"/>
      <c r="K10" s="45"/>
    </row>
    <row r="11" spans="1:11" ht="15" customHeight="1" x14ac:dyDescent="0.25">
      <c r="A11" s="49" t="s">
        <v>11</v>
      </c>
      <c r="B11" s="78" t="s">
        <v>85</v>
      </c>
      <c r="C11" s="50" t="s">
        <v>10</v>
      </c>
      <c r="D11" s="100">
        <f>D10+3</f>
        <v>43195</v>
      </c>
      <c r="E11" s="50" t="s">
        <v>12</v>
      </c>
      <c r="F11" s="51">
        <f>D11+2</f>
        <v>43197</v>
      </c>
      <c r="I11" s="43"/>
      <c r="J11" s="44"/>
      <c r="K11" s="45"/>
    </row>
    <row r="12" spans="1:11" ht="15" customHeight="1" x14ac:dyDescent="0.25">
      <c r="A12" s="12" t="s">
        <v>8</v>
      </c>
      <c r="B12" s="79">
        <v>505</v>
      </c>
      <c r="C12" s="13" t="s">
        <v>13</v>
      </c>
      <c r="D12" s="14">
        <f>D10+7</f>
        <v>43199</v>
      </c>
      <c r="E12" s="13" t="s">
        <v>14</v>
      </c>
      <c r="F12" s="14">
        <f>D12+2</f>
        <v>43201</v>
      </c>
      <c r="I12" s="46"/>
      <c r="J12" s="44"/>
      <c r="K12" s="45"/>
    </row>
    <row r="13" spans="1:11" ht="15" customHeight="1" x14ac:dyDescent="0.25">
      <c r="A13" s="49" t="s">
        <v>11</v>
      </c>
      <c r="B13" s="101">
        <f>B11+1</f>
        <v>486</v>
      </c>
      <c r="C13" s="50" t="s">
        <v>10</v>
      </c>
      <c r="D13" s="51">
        <f>D11+7</f>
        <v>43202</v>
      </c>
      <c r="E13" s="50" t="s">
        <v>12</v>
      </c>
      <c r="F13" s="51">
        <f t="shared" ref="F13:F19" si="0">D13+2</f>
        <v>43204</v>
      </c>
      <c r="I13" s="46"/>
      <c r="J13" s="44"/>
      <c r="K13" s="45"/>
    </row>
    <row r="14" spans="1:11" ht="12.75" customHeight="1" x14ac:dyDescent="0.25">
      <c r="A14" s="12" t="s">
        <v>41</v>
      </c>
      <c r="B14" s="79" t="s">
        <v>87</v>
      </c>
      <c r="C14" s="13" t="s">
        <v>13</v>
      </c>
      <c r="D14" s="14">
        <f>D12+7</f>
        <v>43206</v>
      </c>
      <c r="E14" s="13" t="s">
        <v>14</v>
      </c>
      <c r="F14" s="14">
        <f t="shared" si="0"/>
        <v>43208</v>
      </c>
      <c r="I14" s="46"/>
      <c r="J14" s="44"/>
      <c r="K14" s="45"/>
    </row>
    <row r="15" spans="1:11" ht="15" customHeight="1" x14ac:dyDescent="0.25">
      <c r="A15" s="49" t="s">
        <v>11</v>
      </c>
      <c r="B15" s="101">
        <f>B13+1</f>
        <v>487</v>
      </c>
      <c r="C15" s="50" t="s">
        <v>10</v>
      </c>
      <c r="D15" s="51">
        <f t="shared" ref="D15" si="1">D13+7</f>
        <v>43209</v>
      </c>
      <c r="E15" s="50" t="s">
        <v>12</v>
      </c>
      <c r="F15" s="51">
        <f t="shared" si="0"/>
        <v>43211</v>
      </c>
      <c r="I15" s="46"/>
      <c r="J15" s="44"/>
      <c r="K15" s="45"/>
    </row>
    <row r="16" spans="1:11" ht="15" customHeight="1" x14ac:dyDescent="0.25">
      <c r="A16" s="12" t="s">
        <v>32</v>
      </c>
      <c r="B16" s="81" t="s">
        <v>88</v>
      </c>
      <c r="C16" s="13" t="s">
        <v>13</v>
      </c>
      <c r="D16" s="14">
        <f>D14+7</f>
        <v>43213</v>
      </c>
      <c r="E16" s="13" t="s">
        <v>14</v>
      </c>
      <c r="F16" s="14">
        <f t="shared" si="0"/>
        <v>43215</v>
      </c>
      <c r="I16" s="46"/>
      <c r="J16" s="44"/>
      <c r="K16" s="45"/>
    </row>
    <row r="17" spans="1:11" ht="15" customHeight="1" x14ac:dyDescent="0.25">
      <c r="A17" s="49" t="s">
        <v>11</v>
      </c>
      <c r="B17" s="80">
        <f>B15+1</f>
        <v>488</v>
      </c>
      <c r="C17" s="50" t="s">
        <v>10</v>
      </c>
      <c r="D17" s="51">
        <f>D15+7</f>
        <v>43216</v>
      </c>
      <c r="E17" s="50" t="s">
        <v>12</v>
      </c>
      <c r="F17" s="51">
        <f>D17+2</f>
        <v>43218</v>
      </c>
      <c r="I17" s="46"/>
      <c r="J17" s="44"/>
      <c r="K17" s="45"/>
    </row>
    <row r="18" spans="1:11" ht="15" customHeight="1" x14ac:dyDescent="0.25">
      <c r="A18" s="12" t="s">
        <v>41</v>
      </c>
      <c r="B18" s="79" t="s">
        <v>91</v>
      </c>
      <c r="C18" s="13" t="s">
        <v>13</v>
      </c>
      <c r="D18" s="14">
        <f>D16+7</f>
        <v>43220</v>
      </c>
      <c r="E18" s="13" t="s">
        <v>14</v>
      </c>
      <c r="F18" s="14">
        <f t="shared" si="0"/>
        <v>43222</v>
      </c>
      <c r="I18" s="46"/>
      <c r="J18" s="44"/>
      <c r="K18" s="45"/>
    </row>
    <row r="19" spans="1:11" ht="15" customHeight="1" x14ac:dyDescent="0.25">
      <c r="A19" s="49" t="s">
        <v>32</v>
      </c>
      <c r="B19" s="101" t="s">
        <v>92</v>
      </c>
      <c r="C19" s="50" t="s">
        <v>10</v>
      </c>
      <c r="D19" s="51">
        <f>D17+7</f>
        <v>43223</v>
      </c>
      <c r="E19" s="50" t="s">
        <v>12</v>
      </c>
      <c r="F19" s="51">
        <f t="shared" si="0"/>
        <v>43225</v>
      </c>
      <c r="I19" s="46"/>
      <c r="J19" s="44"/>
      <c r="K19" s="45"/>
    </row>
    <row r="20" spans="1:11" ht="9" customHeight="1" x14ac:dyDescent="0.25">
      <c r="A20" s="16"/>
      <c r="B20" s="16"/>
      <c r="C20" s="16"/>
      <c r="D20" s="16"/>
      <c r="E20" s="17"/>
      <c r="F20" s="18"/>
    </row>
    <row r="21" spans="1:11" ht="12.75" customHeight="1" x14ac:dyDescent="0.25">
      <c r="A21" s="2"/>
      <c r="B21" s="2"/>
      <c r="C21" s="2"/>
      <c r="D21" s="2"/>
      <c r="E21" s="2"/>
      <c r="F21" s="2"/>
    </row>
    <row r="22" spans="1:11" ht="15" customHeight="1" x14ac:dyDescent="0.25">
      <c r="A22" s="2"/>
      <c r="B22" s="2"/>
      <c r="C22" s="2"/>
      <c r="D22" s="2"/>
      <c r="E22" s="2"/>
      <c r="F22" s="2"/>
    </row>
    <row r="23" spans="1:11" ht="15" customHeight="1" x14ac:dyDescent="0.25">
      <c r="A23" s="2"/>
      <c r="B23" s="2"/>
      <c r="C23" s="2"/>
      <c r="D23" s="2"/>
      <c r="E23" s="2"/>
      <c r="F23" s="2"/>
    </row>
    <row r="24" spans="1:11" ht="12.75" customHeight="1" x14ac:dyDescent="0.25">
      <c r="A24" s="2"/>
      <c r="B24" s="2"/>
      <c r="C24" s="2"/>
      <c r="D24" s="2"/>
      <c r="E24" s="2"/>
      <c r="F24" s="2"/>
    </row>
    <row r="25" spans="1:11" ht="12.75" customHeight="1" x14ac:dyDescent="0.25">
      <c r="A25" s="2"/>
      <c r="B25" s="2"/>
      <c r="C25" s="2"/>
      <c r="D25" s="2"/>
      <c r="E25" s="2"/>
      <c r="F25" s="2"/>
    </row>
    <row r="26" spans="1:11" x14ac:dyDescent="0.25">
      <c r="A26" s="122"/>
      <c r="B26" s="19"/>
      <c r="C26" s="20"/>
      <c r="D26" s="21"/>
      <c r="E26" s="20"/>
      <c r="F26" s="21"/>
    </row>
    <row r="27" spans="1:11" ht="7.5" customHeight="1" x14ac:dyDescent="0.25">
      <c r="A27" s="122"/>
      <c r="B27" s="19"/>
      <c r="C27" s="20"/>
      <c r="D27" s="21"/>
      <c r="E27" s="20"/>
      <c r="F27" s="21"/>
    </row>
    <row r="28" spans="1:11" ht="29.25" customHeight="1" x14ac:dyDescent="0.25">
      <c r="A28" s="7"/>
      <c r="B28" s="7"/>
      <c r="C28" s="7"/>
      <c r="D28" s="9"/>
      <c r="E28" s="22"/>
      <c r="F28" s="261"/>
    </row>
    <row r="29" spans="1:11" ht="18.75" customHeight="1" x14ac:dyDescent="0.25">
      <c r="A29" s="263" t="s">
        <v>0</v>
      </c>
      <c r="B29" s="264"/>
      <c r="C29" s="280" t="s">
        <v>15</v>
      </c>
      <c r="D29" s="281"/>
      <c r="E29" s="11"/>
      <c r="F29" s="262"/>
    </row>
    <row r="30" spans="1:11" ht="15" customHeight="1" x14ac:dyDescent="0.25">
      <c r="A30" s="282" t="s">
        <v>2</v>
      </c>
      <c r="B30" s="282" t="s">
        <v>3</v>
      </c>
      <c r="C30" s="284" t="s">
        <v>46</v>
      </c>
      <c r="D30" s="285"/>
      <c r="E30" s="286" t="s">
        <v>16</v>
      </c>
      <c r="F30" s="285"/>
    </row>
    <row r="31" spans="1:11" ht="15" customHeight="1" thickBot="1" x14ac:dyDescent="0.3">
      <c r="A31" s="283"/>
      <c r="B31" s="283"/>
      <c r="C31" s="23" t="s">
        <v>6</v>
      </c>
      <c r="D31" s="24" t="s">
        <v>7</v>
      </c>
      <c r="E31" s="25" t="s">
        <v>6</v>
      </c>
      <c r="F31" s="25" t="s">
        <v>7</v>
      </c>
    </row>
    <row r="32" spans="1:11" ht="15" customHeight="1" thickTop="1" x14ac:dyDescent="0.25">
      <c r="A32" s="110" t="str">
        <f>A10</f>
        <v>Vanquish</v>
      </c>
      <c r="B32" s="111" t="str">
        <f>B10</f>
        <v>071</v>
      </c>
      <c r="C32" s="112" t="str">
        <f>C10</f>
        <v>Monday</v>
      </c>
      <c r="D32" s="77">
        <f>D10</f>
        <v>43192</v>
      </c>
      <c r="E32" s="113" t="s">
        <v>17</v>
      </c>
      <c r="F32" s="114">
        <f>D32+4</f>
        <v>43196</v>
      </c>
    </row>
    <row r="33" spans="1:6" ht="15" customHeight="1" x14ac:dyDescent="0.25">
      <c r="A33" s="55" t="s">
        <v>41</v>
      </c>
      <c r="B33" s="48" t="s">
        <v>89</v>
      </c>
      <c r="C33" s="29" t="s">
        <v>10</v>
      </c>
      <c r="D33" s="82">
        <f>D11</f>
        <v>43195</v>
      </c>
      <c r="E33" s="13" t="s">
        <v>35</v>
      </c>
      <c r="F33" s="14">
        <f>D33+3</f>
        <v>43198</v>
      </c>
    </row>
    <row r="34" spans="1:6" ht="15" customHeight="1" x14ac:dyDescent="0.25">
      <c r="A34" s="85" t="str">
        <f>A12</f>
        <v>Caribe Mariner</v>
      </c>
      <c r="B34" s="57">
        <f>B12</f>
        <v>505</v>
      </c>
      <c r="C34" s="26" t="str">
        <f>C12</f>
        <v>Monday</v>
      </c>
      <c r="D34" s="83">
        <f>D12</f>
        <v>43199</v>
      </c>
      <c r="E34" s="54" t="s">
        <v>17</v>
      </c>
      <c r="F34" s="28">
        <f>D34+4</f>
        <v>43203</v>
      </c>
    </row>
    <row r="35" spans="1:6" ht="15" customHeight="1" x14ac:dyDescent="0.25">
      <c r="A35" s="55" t="s">
        <v>32</v>
      </c>
      <c r="B35" s="60" t="s">
        <v>90</v>
      </c>
      <c r="C35" s="29" t="s">
        <v>10</v>
      </c>
      <c r="D35" s="84">
        <f>D33+7</f>
        <v>43202</v>
      </c>
      <c r="E35" s="13" t="s">
        <v>35</v>
      </c>
      <c r="F35" s="14">
        <f>D35+3</f>
        <v>43205</v>
      </c>
    </row>
    <row r="36" spans="1:6" ht="15" customHeight="1" x14ac:dyDescent="0.25">
      <c r="A36" s="86" t="str">
        <f>A14</f>
        <v>Vantage</v>
      </c>
      <c r="B36" s="57" t="str">
        <f>B14</f>
        <v>034</v>
      </c>
      <c r="C36" s="26" t="str">
        <f>C14</f>
        <v>Monday</v>
      </c>
      <c r="D36" s="83">
        <f>D14</f>
        <v>43206</v>
      </c>
      <c r="E36" s="27" t="s">
        <v>17</v>
      </c>
      <c r="F36" s="28">
        <f>D36+4</f>
        <v>43210</v>
      </c>
    </row>
    <row r="37" spans="1:6" ht="15" customHeight="1" x14ac:dyDescent="0.25">
      <c r="A37" s="55" t="s">
        <v>8</v>
      </c>
      <c r="B37" s="65">
        <v>506</v>
      </c>
      <c r="C37" s="29" t="s">
        <v>10</v>
      </c>
      <c r="D37" s="84">
        <f>D35+7</f>
        <v>43209</v>
      </c>
      <c r="E37" s="13" t="s">
        <v>35</v>
      </c>
      <c r="F37" s="14">
        <f>D37+3</f>
        <v>43212</v>
      </c>
    </row>
    <row r="38" spans="1:6" ht="15" customHeight="1" x14ac:dyDescent="0.25">
      <c r="A38" s="86" t="str">
        <f>A16</f>
        <v>Vanquish</v>
      </c>
      <c r="B38" s="53" t="str">
        <f>B16</f>
        <v>073</v>
      </c>
      <c r="C38" s="26" t="s">
        <v>13</v>
      </c>
      <c r="D38" s="83">
        <f>D16</f>
        <v>43213</v>
      </c>
      <c r="E38" s="27" t="s">
        <v>17</v>
      </c>
      <c r="F38" s="28">
        <f>D38+4</f>
        <v>43217</v>
      </c>
    </row>
    <row r="39" spans="1:6" ht="15" customHeight="1" x14ac:dyDescent="0.25">
      <c r="A39" s="55" t="s">
        <v>8</v>
      </c>
      <c r="B39" s="65">
        <v>507</v>
      </c>
      <c r="C39" s="29" t="s">
        <v>10</v>
      </c>
      <c r="D39" s="84">
        <f>D37+7</f>
        <v>43216</v>
      </c>
      <c r="E39" s="13" t="s">
        <v>35</v>
      </c>
      <c r="F39" s="14">
        <f>D39+3</f>
        <v>43219</v>
      </c>
    </row>
    <row r="40" spans="1:6" ht="15" customHeight="1" x14ac:dyDescent="0.25">
      <c r="A40" s="130" t="str">
        <f>A18</f>
        <v>Vantage</v>
      </c>
      <c r="B40" s="131" t="s">
        <v>22</v>
      </c>
      <c r="C40" s="90" t="s">
        <v>13</v>
      </c>
      <c r="D40" s="91">
        <f>D18</f>
        <v>43220</v>
      </c>
      <c r="E40" s="132" t="s">
        <v>17</v>
      </c>
      <c r="F40" s="92">
        <f>D40+4</f>
        <v>43224</v>
      </c>
    </row>
    <row r="41" spans="1:6" ht="15" customHeight="1" x14ac:dyDescent="0.25">
      <c r="A41" s="55" t="s">
        <v>8</v>
      </c>
      <c r="B41" s="65">
        <v>508</v>
      </c>
      <c r="C41" s="29" t="s">
        <v>10</v>
      </c>
      <c r="D41" s="84">
        <f>D39+7</f>
        <v>43223</v>
      </c>
      <c r="E41" s="13" t="s">
        <v>35</v>
      </c>
      <c r="F41" s="14">
        <f>D41+3</f>
        <v>43226</v>
      </c>
    </row>
    <row r="42" spans="1:6" ht="15" customHeight="1" x14ac:dyDescent="0.25">
      <c r="A42" s="260" t="s">
        <v>36</v>
      </c>
      <c r="B42" s="260"/>
      <c r="C42" s="260"/>
      <c r="D42" s="260"/>
      <c r="E42" s="260"/>
      <c r="F42" s="2"/>
    </row>
    <row r="43" spans="1:6" ht="15" customHeight="1" x14ac:dyDescent="0.25">
      <c r="A43" s="259" t="s">
        <v>25</v>
      </c>
      <c r="B43" s="259"/>
      <c r="C43" s="259"/>
      <c r="D43" s="259"/>
      <c r="E43" s="259"/>
      <c r="F43" s="2"/>
    </row>
    <row r="44" spans="1:6" x14ac:dyDescent="0.25">
      <c r="A44" s="122"/>
      <c r="B44" s="19"/>
      <c r="C44" s="20"/>
      <c r="D44" s="21"/>
      <c r="E44" s="20"/>
      <c r="F44" s="21"/>
    </row>
    <row r="45" spans="1:6" ht="7.5" customHeight="1" x14ac:dyDescent="0.25">
      <c r="A45" s="2"/>
      <c r="B45" s="19"/>
      <c r="C45" s="20"/>
      <c r="D45" s="21"/>
      <c r="E45" s="20"/>
      <c r="F45" s="21"/>
    </row>
    <row r="46" spans="1:6" ht="26.25" customHeight="1" x14ac:dyDescent="0.25">
      <c r="A46" s="7"/>
      <c r="B46" s="8"/>
      <c r="C46" s="9"/>
      <c r="D46" s="10"/>
      <c r="E46" s="9"/>
      <c r="F46" s="261"/>
    </row>
    <row r="47" spans="1:6" ht="18.75" customHeight="1" x14ac:dyDescent="0.25">
      <c r="A47" s="263" t="s">
        <v>0</v>
      </c>
      <c r="B47" s="264"/>
      <c r="C47" s="265" t="s">
        <v>18</v>
      </c>
      <c r="D47" s="266"/>
      <c r="E47" s="11"/>
      <c r="F47" s="262"/>
    </row>
    <row r="48" spans="1:6" ht="15" customHeight="1" x14ac:dyDescent="0.25">
      <c r="A48" s="273" t="s">
        <v>2</v>
      </c>
      <c r="B48" s="273" t="s">
        <v>3</v>
      </c>
      <c r="C48" s="276" t="s">
        <v>4</v>
      </c>
      <c r="D48" s="277"/>
      <c r="E48" s="278" t="s">
        <v>19</v>
      </c>
      <c r="F48" s="279"/>
    </row>
    <row r="49" spans="1:6" ht="15" customHeight="1" thickBot="1" x14ac:dyDescent="0.3">
      <c r="A49" s="274"/>
      <c r="B49" s="275"/>
      <c r="C49" s="31" t="s">
        <v>6</v>
      </c>
      <c r="D49" s="31" t="s">
        <v>7</v>
      </c>
      <c r="E49" s="31" t="s">
        <v>6</v>
      </c>
      <c r="F49" s="31" t="s">
        <v>7</v>
      </c>
    </row>
    <row r="50" spans="1:6" ht="15" customHeight="1" thickTop="1" x14ac:dyDescent="0.25">
      <c r="A50" s="12" t="str">
        <f>A33</f>
        <v>Vantage</v>
      </c>
      <c r="B50" s="62" t="str">
        <f>B33</f>
        <v>033</v>
      </c>
      <c r="C50" s="34" t="str">
        <f>C33</f>
        <v>Thursday</v>
      </c>
      <c r="D50" s="82">
        <f>D33</f>
        <v>43195</v>
      </c>
      <c r="E50" s="13" t="s">
        <v>9</v>
      </c>
      <c r="F50" s="63">
        <f>D50+5</f>
        <v>43200</v>
      </c>
    </row>
    <row r="51" spans="1:6" ht="15" customHeight="1" x14ac:dyDescent="0.25">
      <c r="A51" s="32" t="str">
        <f>A35</f>
        <v>Vanquish</v>
      </c>
      <c r="B51" s="61" t="str">
        <f>B35</f>
        <v>072</v>
      </c>
      <c r="C51" s="104" t="str">
        <f>C35</f>
        <v>Thursday</v>
      </c>
      <c r="D51" s="33">
        <f>D35</f>
        <v>43202</v>
      </c>
      <c r="E51" s="104" t="s">
        <v>9</v>
      </c>
      <c r="F51" s="33">
        <f t="shared" ref="F51:F52" si="2">D51+5</f>
        <v>43207</v>
      </c>
    </row>
    <row r="52" spans="1:6" ht="15" customHeight="1" x14ac:dyDescent="0.25">
      <c r="A52" s="12" t="str">
        <f>A37</f>
        <v>Caribe Mariner</v>
      </c>
      <c r="B52" s="62">
        <f>B37</f>
        <v>506</v>
      </c>
      <c r="C52" s="34" t="str">
        <f>C37</f>
        <v>Thursday</v>
      </c>
      <c r="D52" s="84">
        <f>D37</f>
        <v>43209</v>
      </c>
      <c r="E52" s="13" t="s">
        <v>9</v>
      </c>
      <c r="F52" s="63">
        <f t="shared" si="2"/>
        <v>43214</v>
      </c>
    </row>
    <row r="53" spans="1:6" ht="15" customHeight="1" x14ac:dyDescent="0.25">
      <c r="A53" s="32" t="str">
        <f>A39</f>
        <v>Caribe Mariner</v>
      </c>
      <c r="B53" s="61">
        <f>B39</f>
        <v>507</v>
      </c>
      <c r="C53" s="104" t="str">
        <f>C39</f>
        <v>Thursday</v>
      </c>
      <c r="D53" s="33">
        <f>D39</f>
        <v>43216</v>
      </c>
      <c r="E53" s="104" t="s">
        <v>9</v>
      </c>
      <c r="F53" s="33">
        <f>D53+5</f>
        <v>43221</v>
      </c>
    </row>
    <row r="54" spans="1:6" ht="12.75" customHeight="1" x14ac:dyDescent="0.25">
      <c r="A54" s="12" t="str">
        <f>A41</f>
        <v>Caribe Mariner</v>
      </c>
      <c r="B54" s="62">
        <f>B41</f>
        <v>508</v>
      </c>
      <c r="C54" s="13" t="str">
        <f>C41</f>
        <v>Thursday</v>
      </c>
      <c r="D54" s="14">
        <f>D41</f>
        <v>43223</v>
      </c>
      <c r="E54" s="13" t="s">
        <v>9</v>
      </c>
      <c r="F54" s="63">
        <f>D54+5</f>
        <v>43228</v>
      </c>
    </row>
    <row r="55" spans="1:6" ht="12.75" customHeight="1" x14ac:dyDescent="0.25">
      <c r="A55" s="260" t="s">
        <v>37</v>
      </c>
      <c r="B55" s="260"/>
      <c r="C55" s="260"/>
      <c r="D55" s="260"/>
      <c r="E55" s="260"/>
      <c r="F55" s="2"/>
    </row>
    <row r="56" spans="1:6" ht="12.75" customHeight="1" x14ac:dyDescent="0.25">
      <c r="A56" s="259" t="s">
        <v>25</v>
      </c>
      <c r="B56" s="259"/>
      <c r="C56" s="259"/>
      <c r="D56" s="259"/>
      <c r="E56" s="259"/>
      <c r="F56" s="2"/>
    </row>
    <row r="57" spans="1:6" ht="7.5" customHeight="1" x14ac:dyDescent="0.25">
      <c r="A57" s="122"/>
      <c r="B57" s="122"/>
      <c r="C57" s="122"/>
      <c r="D57" s="122"/>
      <c r="E57" s="122"/>
      <c r="F57" s="2"/>
    </row>
    <row r="58" spans="1:6" ht="26.25" customHeight="1" x14ac:dyDescent="0.25">
      <c r="A58" s="7"/>
      <c r="B58" s="8"/>
      <c r="C58" s="9"/>
      <c r="D58" s="10"/>
      <c r="E58" s="9"/>
      <c r="F58" s="261"/>
    </row>
    <row r="59" spans="1:6" ht="18.75" customHeight="1" x14ac:dyDescent="0.25">
      <c r="A59" s="263" t="s">
        <v>0</v>
      </c>
      <c r="B59" s="264"/>
      <c r="C59" s="265" t="s">
        <v>20</v>
      </c>
      <c r="D59" s="266"/>
      <c r="E59" s="11"/>
      <c r="F59" s="262"/>
    </row>
    <row r="60" spans="1:6" ht="15" customHeight="1" x14ac:dyDescent="0.25">
      <c r="A60" s="267" t="s">
        <v>2</v>
      </c>
      <c r="B60" s="267" t="s">
        <v>3</v>
      </c>
      <c r="C60" s="269" t="s">
        <v>4</v>
      </c>
      <c r="D60" s="270"/>
      <c r="E60" s="271" t="s">
        <v>21</v>
      </c>
      <c r="F60" s="272"/>
    </row>
    <row r="61" spans="1:6" ht="15" customHeight="1" thickBot="1" x14ac:dyDescent="0.3">
      <c r="A61" s="268"/>
      <c r="B61" s="268"/>
      <c r="C61" s="35" t="s">
        <v>6</v>
      </c>
      <c r="D61" s="35" t="s">
        <v>7</v>
      </c>
      <c r="E61" s="35" t="s">
        <v>6</v>
      </c>
      <c r="F61" s="35" t="s">
        <v>7</v>
      </c>
    </row>
    <row r="62" spans="1:6" ht="15" customHeight="1" thickTop="1" x14ac:dyDescent="0.25">
      <c r="A62" s="66" t="str">
        <f>A32</f>
        <v>Vanquish</v>
      </c>
      <c r="B62" s="87" t="str">
        <f>B32</f>
        <v>071</v>
      </c>
      <c r="C62" s="88" t="str">
        <f>C10</f>
        <v>Monday</v>
      </c>
      <c r="D62" s="89">
        <f>D10</f>
        <v>43192</v>
      </c>
      <c r="E62" s="70" t="s">
        <v>17</v>
      </c>
      <c r="F62" s="71">
        <f>D62+4</f>
        <v>43196</v>
      </c>
    </row>
    <row r="63" spans="1:6" ht="15" customHeight="1" x14ac:dyDescent="0.25">
      <c r="A63" s="94" t="str">
        <f>A34</f>
        <v>Caribe Mariner</v>
      </c>
      <c r="B63" s="95">
        <f>B34</f>
        <v>505</v>
      </c>
      <c r="C63" s="72" t="str">
        <f>C12</f>
        <v>Monday</v>
      </c>
      <c r="D63" s="102">
        <f>D12</f>
        <v>43199</v>
      </c>
      <c r="E63" s="72" t="s">
        <v>17</v>
      </c>
      <c r="F63" s="96">
        <f>D63+4</f>
        <v>43203</v>
      </c>
    </row>
    <row r="64" spans="1:6" ht="15" customHeight="1" x14ac:dyDescent="0.25">
      <c r="A64" s="66" t="str">
        <f>A36</f>
        <v>Vantage</v>
      </c>
      <c r="B64" s="67" t="str">
        <f>B36</f>
        <v>034</v>
      </c>
      <c r="C64" s="68" t="s">
        <v>13</v>
      </c>
      <c r="D64" s="69">
        <f>D36</f>
        <v>43206</v>
      </c>
      <c r="E64" s="70" t="s">
        <v>17</v>
      </c>
      <c r="F64" s="71">
        <f t="shared" ref="F64:F66" si="3">D64+4</f>
        <v>43210</v>
      </c>
    </row>
    <row r="65" spans="1:7" ht="15" customHeight="1" x14ac:dyDescent="0.25">
      <c r="A65" s="93" t="str">
        <f>A38</f>
        <v>Vanquish</v>
      </c>
      <c r="B65" s="74" t="str">
        <f>B38</f>
        <v>073</v>
      </c>
      <c r="C65" s="72" t="s">
        <v>13</v>
      </c>
      <c r="D65" s="73">
        <f>D16</f>
        <v>43213</v>
      </c>
      <c r="E65" s="72" t="s">
        <v>17</v>
      </c>
      <c r="F65" s="64">
        <f t="shared" si="3"/>
        <v>43217</v>
      </c>
    </row>
    <row r="66" spans="1:7" ht="15" customHeight="1" x14ac:dyDescent="0.25">
      <c r="A66" s="66" t="str">
        <f>A40</f>
        <v>Vantage</v>
      </c>
      <c r="B66" s="67" t="s">
        <v>91</v>
      </c>
      <c r="C66" s="68" t="s">
        <v>13</v>
      </c>
      <c r="D66" s="69">
        <f>D40</f>
        <v>43220</v>
      </c>
      <c r="E66" s="70" t="s">
        <v>17</v>
      </c>
      <c r="F66" s="71">
        <f t="shared" si="3"/>
        <v>43224</v>
      </c>
    </row>
    <row r="67" spans="1:7" ht="15" customHeight="1" x14ac:dyDescent="0.25">
      <c r="A67" s="40" t="s">
        <v>38</v>
      </c>
      <c r="B67" s="40"/>
      <c r="C67" s="40"/>
      <c r="D67" s="39"/>
      <c r="E67" s="39"/>
      <c r="F67" s="39"/>
      <c r="G67" s="41"/>
    </row>
    <row r="68" spans="1:7" x14ac:dyDescent="0.25">
      <c r="A68" s="259" t="s">
        <v>25</v>
      </c>
      <c r="B68" s="259"/>
      <c r="C68" s="259"/>
      <c r="D68" s="259"/>
      <c r="E68" s="259"/>
      <c r="F68" s="42"/>
    </row>
    <row r="69" spans="1:7" ht="12.75" customHeight="1" x14ac:dyDescent="0.25">
      <c r="A69" s="16"/>
      <c r="B69" s="36"/>
      <c r="C69" s="17"/>
      <c r="D69" s="37"/>
      <c r="E69" s="17"/>
      <c r="F69" s="18"/>
    </row>
  </sheetData>
  <mergeCells count="35">
    <mergeCell ref="A68:E68"/>
    <mergeCell ref="A55:E55"/>
    <mergeCell ref="A56:E56"/>
    <mergeCell ref="F58:F59"/>
    <mergeCell ref="A59:B59"/>
    <mergeCell ref="C59:D59"/>
    <mergeCell ref="A60:A61"/>
    <mergeCell ref="B60:B61"/>
    <mergeCell ref="C60:D60"/>
    <mergeCell ref="E60:F60"/>
    <mergeCell ref="A48:A49"/>
    <mergeCell ref="B48:B49"/>
    <mergeCell ref="C48:D48"/>
    <mergeCell ref="E48:F48"/>
    <mergeCell ref="F28:F29"/>
    <mergeCell ref="A29:B29"/>
    <mergeCell ref="C29:D29"/>
    <mergeCell ref="A30:A31"/>
    <mergeCell ref="B30:B31"/>
    <mergeCell ref="C30:D30"/>
    <mergeCell ref="E30:F30"/>
    <mergeCell ref="A42:E42"/>
    <mergeCell ref="A43:E43"/>
    <mergeCell ref="F46:F47"/>
    <mergeCell ref="A47:B47"/>
    <mergeCell ref="C47:D47"/>
    <mergeCell ref="A8:A9"/>
    <mergeCell ref="B8:B9"/>
    <mergeCell ref="C8:D8"/>
    <mergeCell ref="E8:F8"/>
    <mergeCell ref="A1:F1"/>
    <mergeCell ref="A5:D5"/>
    <mergeCell ref="F6:F7"/>
    <mergeCell ref="A7:B7"/>
    <mergeCell ref="C7:D7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2018DEC</vt:lpstr>
      <vt:lpstr>2018NOV</vt:lpstr>
      <vt:lpstr>2018OCT</vt:lpstr>
      <vt:lpstr>2018SEPT</vt:lpstr>
      <vt:lpstr>2018AUG</vt:lpstr>
      <vt:lpstr>2018JULY</vt:lpstr>
      <vt:lpstr>2018JUN</vt:lpstr>
      <vt:lpstr>2018MAY</vt:lpstr>
      <vt:lpstr>2018APR</vt:lpstr>
      <vt:lpstr>2018MAR</vt:lpstr>
      <vt:lpstr>2018FEB</vt:lpstr>
      <vt:lpstr>2018Jan</vt:lpstr>
      <vt:lpstr>'2018APR'!Print_Area</vt:lpstr>
      <vt:lpstr>'2018AUG'!Print_Area</vt:lpstr>
      <vt:lpstr>'2018DEC'!Print_Area</vt:lpstr>
      <vt:lpstr>'2018FEB'!Print_Area</vt:lpstr>
      <vt:lpstr>'2018Jan'!Print_Area</vt:lpstr>
      <vt:lpstr>'2018JULY'!Print_Area</vt:lpstr>
      <vt:lpstr>'2018JUN'!Print_Area</vt:lpstr>
      <vt:lpstr>'2018MAR'!Print_Area</vt:lpstr>
      <vt:lpstr>'2018MAY'!Print_Area</vt:lpstr>
      <vt:lpstr>'2018NOV'!Print_Area</vt:lpstr>
      <vt:lpstr>'2018OCT'!Print_Area</vt:lpstr>
      <vt:lpstr>'2018SEPT'!Print_Area</vt:lpstr>
      <vt:lpstr>'2018APR'!Print_Titles</vt:lpstr>
      <vt:lpstr>'2018AUG'!Print_Titles</vt:lpstr>
      <vt:lpstr>'2018DEC'!Print_Titles</vt:lpstr>
      <vt:lpstr>'2018FEB'!Print_Titles</vt:lpstr>
      <vt:lpstr>'2018Jan'!Print_Titles</vt:lpstr>
      <vt:lpstr>'2018JULY'!Print_Titles</vt:lpstr>
      <vt:lpstr>'2018JUN'!Print_Titles</vt:lpstr>
      <vt:lpstr>'2018MAR'!Print_Titles</vt:lpstr>
      <vt:lpstr>'2018MAY'!Print_Titles</vt:lpstr>
      <vt:lpstr>'2018NOV'!Print_Titles</vt:lpstr>
      <vt:lpstr>'2018OCT'!Print_Titles</vt:lpstr>
      <vt:lpstr>'2018SEPT'!Print_Titles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D Brantley</dc:creator>
  <cp:lastModifiedBy>Robbie Brantley</cp:lastModifiedBy>
  <cp:lastPrinted>2012-08-10T23:55:11Z</cp:lastPrinted>
  <dcterms:created xsi:type="dcterms:W3CDTF">2012-02-06T19:38:45Z</dcterms:created>
  <dcterms:modified xsi:type="dcterms:W3CDTF">2019-01-23T14:25:14Z</dcterms:modified>
</cp:coreProperties>
</file>