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-15" yWindow="-15" windowWidth="19320" windowHeight="8205" tabRatio="661"/>
  </bookViews>
  <sheets>
    <sheet name="2019Dec" sheetId="96" r:id="rId1"/>
    <sheet name="2019Nov" sheetId="95" r:id="rId2"/>
    <sheet name="2019Oct" sheetId="94" r:id="rId3"/>
    <sheet name="2019Sept" sheetId="93" r:id="rId4"/>
    <sheet name="2019Aug" sheetId="92" r:id="rId5"/>
    <sheet name="2019July" sheetId="91" r:id="rId6"/>
    <sheet name="2019June" sheetId="90" r:id="rId7"/>
    <sheet name="2019May" sheetId="89" r:id="rId8"/>
    <sheet name="2019April" sheetId="88" r:id="rId9"/>
    <sheet name="2019March" sheetId="87" r:id="rId10"/>
  </sheets>
  <definedNames>
    <definedName name="_xlnm.Print_Area" localSheetId="8">'2019April'!$A$5:$F$69</definedName>
    <definedName name="_xlnm.Print_Area" localSheetId="4">'2019Aug'!$A$5:$F$69</definedName>
    <definedName name="_xlnm.Print_Area" localSheetId="0">'2019Dec'!$A$5:$F$69</definedName>
    <definedName name="_xlnm.Print_Area" localSheetId="5">'2019July'!$A$5:$F$69</definedName>
    <definedName name="_xlnm.Print_Area" localSheetId="6">'2019June'!$A$5:$F$69</definedName>
    <definedName name="_xlnm.Print_Area" localSheetId="9">'2019March'!$A$5:$F$69</definedName>
    <definedName name="_xlnm.Print_Area" localSheetId="7">'2019May'!$A$5:$F$69</definedName>
    <definedName name="_xlnm.Print_Area" localSheetId="1">'2019Nov'!$A$5:$F$69</definedName>
    <definedName name="_xlnm.Print_Area" localSheetId="2">'2019Oct'!$A$5:$F$70</definedName>
    <definedName name="_xlnm.Print_Area" localSheetId="3">'2019Sept'!$A$5:$F$69</definedName>
    <definedName name="_xlnm.Print_Titles" localSheetId="8">'2019April'!$2:$4</definedName>
    <definedName name="_xlnm.Print_Titles" localSheetId="4">'2019Aug'!$2:$4</definedName>
    <definedName name="_xlnm.Print_Titles" localSheetId="0">'2019Dec'!$2:$4</definedName>
    <definedName name="_xlnm.Print_Titles" localSheetId="5">'2019July'!$2:$4</definedName>
    <definedName name="_xlnm.Print_Titles" localSheetId="6">'2019June'!$2:$4</definedName>
    <definedName name="_xlnm.Print_Titles" localSheetId="9">'2019March'!$2:$4</definedName>
    <definedName name="_xlnm.Print_Titles" localSheetId="7">'2019May'!$2:$4</definedName>
    <definedName name="_xlnm.Print_Titles" localSheetId="1">'2019Nov'!$2:$4</definedName>
    <definedName name="_xlnm.Print_Titles" localSheetId="2">'2019Oct'!$2:$4</definedName>
    <definedName name="_xlnm.Print_Titles" localSheetId="3">'2019Sept'!$2:$4</definedName>
  </definedNames>
  <calcPr calcId="152511"/>
  <webPublishing allowPng="1" targetScreenSize="1024x768" codePage="1252"/>
  <webPublishObjects count="41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  <webPublishObject id="8893" divId="schedule_8893" destinationFile="W:\schedule.htm"/>
    <webPublishObject id="27532" divId="schedule_27532" destinationFile="W:\schedule.htm"/>
    <webPublishObject id="8138" divId="schedule_8138" destinationFile="W:\schedule.htm"/>
  </webPublishObjects>
</workbook>
</file>

<file path=xl/calcChain.xml><?xml version="1.0" encoding="utf-8"?>
<calcChain xmlns="http://schemas.openxmlformats.org/spreadsheetml/2006/main">
  <c r="C65" i="96" l="1"/>
  <c r="A65" i="96"/>
  <c r="B36" i="96"/>
  <c r="D36" i="96"/>
  <c r="C36" i="96"/>
  <c r="A36" i="96"/>
  <c r="F64" i="96" l="1"/>
  <c r="F36" i="96"/>
  <c r="F34" i="96"/>
  <c r="D65" i="96"/>
  <c r="F65" i="96" s="1"/>
  <c r="D64" i="96"/>
  <c r="F55" i="96" l="1"/>
  <c r="F54" i="96"/>
  <c r="F53" i="96"/>
  <c r="F52" i="96"/>
  <c r="F51" i="96"/>
  <c r="B67" i="96"/>
  <c r="A67" i="96"/>
  <c r="B63" i="96"/>
  <c r="A63" i="96"/>
  <c r="C55" i="96"/>
  <c r="B55" i="96"/>
  <c r="A55" i="96"/>
  <c r="C54" i="96"/>
  <c r="B54" i="96"/>
  <c r="A54" i="96"/>
  <c r="C53" i="96"/>
  <c r="B53" i="96"/>
  <c r="A53" i="96"/>
  <c r="C52" i="96"/>
  <c r="B52" i="96"/>
  <c r="A52" i="96"/>
  <c r="C51" i="96"/>
  <c r="B51" i="96"/>
  <c r="A51" i="96"/>
  <c r="B40" i="96"/>
  <c r="A40" i="96"/>
  <c r="D32" i="96"/>
  <c r="D63" i="96" s="1"/>
  <c r="F63" i="96" s="1"/>
  <c r="B32" i="96"/>
  <c r="A32" i="96"/>
  <c r="D12" i="96"/>
  <c r="D11" i="96"/>
  <c r="D13" i="96" s="1"/>
  <c r="F10" i="96"/>
  <c r="D2" i="96"/>
  <c r="F55" i="95"/>
  <c r="F54" i="95"/>
  <c r="F53" i="95"/>
  <c r="F52" i="95"/>
  <c r="F51" i="95"/>
  <c r="F65" i="95"/>
  <c r="C65" i="95"/>
  <c r="B65" i="95"/>
  <c r="A65" i="95"/>
  <c r="F39" i="95"/>
  <c r="D41" i="95"/>
  <c r="D39" i="95"/>
  <c r="F33" i="95"/>
  <c r="F41" i="95"/>
  <c r="F36" i="95"/>
  <c r="D36" i="95"/>
  <c r="F19" i="95"/>
  <c r="D19" i="95"/>
  <c r="D17" i="95"/>
  <c r="F11" i="96" l="1"/>
  <c r="D33" i="96"/>
  <c r="F33" i="96" s="1"/>
  <c r="F32" i="96"/>
  <c r="D15" i="96"/>
  <c r="F13" i="96"/>
  <c r="D14" i="96"/>
  <c r="F12" i="96"/>
  <c r="B13" i="95"/>
  <c r="B15" i="95" s="1"/>
  <c r="B17" i="95" s="1"/>
  <c r="B19" i="95" s="1"/>
  <c r="D35" i="96" l="1"/>
  <c r="D37" i="96" s="1"/>
  <c r="D51" i="96"/>
  <c r="D52" i="96"/>
  <c r="D16" i="96"/>
  <c r="F16" i="96" s="1"/>
  <c r="F14" i="96"/>
  <c r="D17" i="96"/>
  <c r="F15" i="96"/>
  <c r="D52" i="94"/>
  <c r="B67" i="95"/>
  <c r="A67" i="95"/>
  <c r="B66" i="95"/>
  <c r="A66" i="95"/>
  <c r="C64" i="95"/>
  <c r="B64" i="95"/>
  <c r="A64" i="95"/>
  <c r="B63" i="95"/>
  <c r="A63" i="95"/>
  <c r="C55" i="95"/>
  <c r="B55" i="95"/>
  <c r="A55" i="95"/>
  <c r="C54" i="95"/>
  <c r="B54" i="95"/>
  <c r="A54" i="95"/>
  <c r="C53" i="95"/>
  <c r="B53" i="95"/>
  <c r="A53" i="95"/>
  <c r="C52" i="95"/>
  <c r="B52" i="95"/>
  <c r="A52" i="95"/>
  <c r="C51" i="95"/>
  <c r="B51" i="95"/>
  <c r="A51" i="95"/>
  <c r="B40" i="95"/>
  <c r="A40" i="95"/>
  <c r="B38" i="95"/>
  <c r="A38" i="95"/>
  <c r="C34" i="95"/>
  <c r="B34" i="95"/>
  <c r="A34" i="95"/>
  <c r="D32" i="95"/>
  <c r="F32" i="95" s="1"/>
  <c r="B32" i="95"/>
  <c r="A32" i="95"/>
  <c r="D12" i="95"/>
  <c r="D64" i="95" s="1"/>
  <c r="F64" i="95" s="1"/>
  <c r="D11" i="95"/>
  <c r="F11" i="95" s="1"/>
  <c r="F10" i="95"/>
  <c r="D2" i="95"/>
  <c r="F35" i="96" l="1"/>
  <c r="D38" i="96"/>
  <c r="F38" i="96" s="1"/>
  <c r="D66" i="96"/>
  <c r="F66" i="96" s="1"/>
  <c r="D18" i="96"/>
  <c r="D19" i="96"/>
  <c r="F19" i="96" s="1"/>
  <c r="F17" i="96"/>
  <c r="D53" i="96"/>
  <c r="F37" i="96"/>
  <c r="D39" i="96"/>
  <c r="D34" i="95"/>
  <c r="F34" i="95" s="1"/>
  <c r="F12" i="95"/>
  <c r="D13" i="95"/>
  <c r="D63" i="95"/>
  <c r="F63" i="95" s="1"/>
  <c r="D14" i="95"/>
  <c r="D33" i="95"/>
  <c r="B40" i="94"/>
  <c r="A40" i="94"/>
  <c r="B38" i="94"/>
  <c r="A38" i="94"/>
  <c r="B36" i="94"/>
  <c r="A36" i="94"/>
  <c r="B34" i="94"/>
  <c r="A34" i="94"/>
  <c r="D35" i="94"/>
  <c r="D41" i="96" l="1"/>
  <c r="F39" i="96"/>
  <c r="D54" i="96"/>
  <c r="F18" i="96"/>
  <c r="D40" i="96"/>
  <c r="D51" i="95"/>
  <c r="D35" i="95"/>
  <c r="F14" i="95"/>
  <c r="D16" i="95"/>
  <c r="D15" i="95"/>
  <c r="F13" i="95"/>
  <c r="B40" i="93"/>
  <c r="A40" i="93"/>
  <c r="D67" i="96" l="1"/>
  <c r="F67" i="96" s="1"/>
  <c r="F40" i="96"/>
  <c r="F41" i="96"/>
  <c r="D55" i="96"/>
  <c r="F15" i="95"/>
  <c r="D37" i="95"/>
  <c r="D52" i="95"/>
  <c r="F35" i="95"/>
  <c r="F16" i="95"/>
  <c r="D38" i="95"/>
  <c r="F38" i="95" s="1"/>
  <c r="D66" i="95"/>
  <c r="F66" i="95" s="1"/>
  <c r="D18" i="95"/>
  <c r="D65" i="95"/>
  <c r="D35" i="93"/>
  <c r="D53" i="95" l="1"/>
  <c r="F37" i="95"/>
  <c r="F17" i="95"/>
  <c r="F18" i="95"/>
  <c r="D40" i="95"/>
  <c r="B68" i="94"/>
  <c r="A68" i="94"/>
  <c r="B67" i="94"/>
  <c r="A67" i="94"/>
  <c r="B66" i="94"/>
  <c r="A66" i="94"/>
  <c r="C65" i="94"/>
  <c r="B65" i="94"/>
  <c r="A65" i="94"/>
  <c r="B64" i="94"/>
  <c r="A64" i="94"/>
  <c r="C56" i="94"/>
  <c r="B56" i="94"/>
  <c r="A56" i="94"/>
  <c r="C55" i="94"/>
  <c r="B55" i="94"/>
  <c r="A55" i="94"/>
  <c r="C54" i="94"/>
  <c r="B54" i="94"/>
  <c r="A54" i="94"/>
  <c r="C53" i="94"/>
  <c r="B53" i="94"/>
  <c r="A53" i="94"/>
  <c r="C51" i="94"/>
  <c r="B51" i="94"/>
  <c r="A51" i="94"/>
  <c r="C36" i="94"/>
  <c r="C34" i="94"/>
  <c r="F32" i="94"/>
  <c r="D32" i="94"/>
  <c r="D64" i="94" s="1"/>
  <c r="F64" i="94" s="1"/>
  <c r="B32" i="94"/>
  <c r="A32" i="94"/>
  <c r="F12" i="94"/>
  <c r="D12" i="94"/>
  <c r="D65" i="94" s="1"/>
  <c r="F65" i="94" s="1"/>
  <c r="D11" i="94"/>
  <c r="D33" i="94" s="1"/>
  <c r="F10" i="94"/>
  <c r="D2" i="94"/>
  <c r="B67" i="93"/>
  <c r="A67" i="93"/>
  <c r="B66" i="93"/>
  <c r="A66" i="93"/>
  <c r="B65" i="93"/>
  <c r="A65" i="93"/>
  <c r="C64" i="93"/>
  <c r="B64" i="93"/>
  <c r="A64" i="93"/>
  <c r="B63" i="93"/>
  <c r="A63" i="93"/>
  <c r="C55" i="93"/>
  <c r="B55" i="93"/>
  <c r="A55" i="93"/>
  <c r="C54" i="93"/>
  <c r="B54" i="93"/>
  <c r="A54" i="93"/>
  <c r="C53" i="93"/>
  <c r="B53" i="93"/>
  <c r="A53" i="93"/>
  <c r="C52" i="93"/>
  <c r="B52" i="93"/>
  <c r="A52" i="93"/>
  <c r="C51" i="93"/>
  <c r="B51" i="93"/>
  <c r="A51" i="93"/>
  <c r="A38" i="93"/>
  <c r="C36" i="93"/>
  <c r="A36" i="93"/>
  <c r="C34" i="93"/>
  <c r="B34" i="93"/>
  <c r="A34" i="93"/>
  <c r="D33" i="93"/>
  <c r="F33" i="93" s="1"/>
  <c r="D32" i="93"/>
  <c r="F32" i="93" s="1"/>
  <c r="A32" i="93"/>
  <c r="D12" i="93"/>
  <c r="D34" i="93" s="1"/>
  <c r="F34" i="93" s="1"/>
  <c r="D11" i="93"/>
  <c r="D13" i="93" s="1"/>
  <c r="F10" i="93"/>
  <c r="D2" i="93"/>
  <c r="D54" i="95" l="1"/>
  <c r="F40" i="95"/>
  <c r="D67" i="95"/>
  <c r="F67" i="95" s="1"/>
  <c r="D34" i="94"/>
  <c r="F34" i="94" s="1"/>
  <c r="F11" i="94"/>
  <c r="F33" i="94"/>
  <c r="D51" i="94"/>
  <c r="F51" i="94" s="1"/>
  <c r="D13" i="94"/>
  <c r="D14" i="94"/>
  <c r="D37" i="93"/>
  <c r="D53" i="93" s="1"/>
  <c r="F53" i="93" s="1"/>
  <c r="F11" i="93"/>
  <c r="D63" i="93"/>
  <c r="F63" i="93" s="1"/>
  <c r="D51" i="93"/>
  <c r="F51" i="93" s="1"/>
  <c r="F13" i="93"/>
  <c r="D15" i="93"/>
  <c r="D39" i="93"/>
  <c r="D14" i="93"/>
  <c r="F35" i="93"/>
  <c r="D52" i="93"/>
  <c r="F52" i="93" s="1"/>
  <c r="D64" i="93"/>
  <c r="F64" i="93" s="1"/>
  <c r="F12" i="93"/>
  <c r="D13" i="92"/>
  <c r="D11" i="92"/>
  <c r="B67" i="92"/>
  <c r="A67" i="92"/>
  <c r="B66" i="92"/>
  <c r="A66" i="92"/>
  <c r="B65" i="92"/>
  <c r="A65" i="92"/>
  <c r="C64" i="92"/>
  <c r="B64" i="92"/>
  <c r="A64" i="92"/>
  <c r="D63" i="92"/>
  <c r="F63" i="92" s="1"/>
  <c r="B63" i="92"/>
  <c r="A63" i="92"/>
  <c r="C55" i="92"/>
  <c r="B55" i="92"/>
  <c r="A55" i="92"/>
  <c r="C54" i="92"/>
  <c r="B54" i="92"/>
  <c r="A54" i="92"/>
  <c r="C53" i="92"/>
  <c r="B53" i="92"/>
  <c r="A53" i="92"/>
  <c r="C52" i="92"/>
  <c r="B52" i="92"/>
  <c r="A52" i="92"/>
  <c r="C51" i="92"/>
  <c r="B51" i="92"/>
  <c r="A51" i="92"/>
  <c r="B40" i="92"/>
  <c r="A40" i="92"/>
  <c r="B38" i="92"/>
  <c r="A38" i="92"/>
  <c r="C36" i="92"/>
  <c r="B36" i="92"/>
  <c r="A36" i="92"/>
  <c r="F34" i="92"/>
  <c r="D34" i="92"/>
  <c r="C34" i="92"/>
  <c r="B34" i="92"/>
  <c r="A34" i="92"/>
  <c r="F32" i="92"/>
  <c r="D32" i="92"/>
  <c r="B32" i="92"/>
  <c r="A32" i="92"/>
  <c r="F12" i="92"/>
  <c r="D12" i="92"/>
  <c r="D64" i="92" s="1"/>
  <c r="F64" i="92" s="1"/>
  <c r="D33" i="92"/>
  <c r="F10" i="92"/>
  <c r="D2" i="92"/>
  <c r="D55" i="95" l="1"/>
  <c r="F37" i="93"/>
  <c r="D15" i="94"/>
  <c r="F13" i="94"/>
  <c r="D53" i="94"/>
  <c r="F53" i="94" s="1"/>
  <c r="F35" i="94"/>
  <c r="D37" i="94"/>
  <c r="F14" i="94"/>
  <c r="D36" i="94"/>
  <c r="D16" i="94"/>
  <c r="F14" i="93"/>
  <c r="D16" i="93"/>
  <c r="D36" i="93"/>
  <c r="F15" i="93"/>
  <c r="D17" i="93"/>
  <c r="F39" i="93"/>
  <c r="D54" i="93"/>
  <c r="F54" i="93" s="1"/>
  <c r="D41" i="93"/>
  <c r="F11" i="92"/>
  <c r="F33" i="92"/>
  <c r="D51" i="92"/>
  <c r="F51" i="92" s="1"/>
  <c r="D35" i="92"/>
  <c r="D14" i="92"/>
  <c r="D35" i="91"/>
  <c r="F33" i="91"/>
  <c r="F11" i="91"/>
  <c r="D13" i="91"/>
  <c r="D11" i="91"/>
  <c r="F16" i="94" l="1"/>
  <c r="D67" i="94"/>
  <c r="F67" i="94" s="1"/>
  <c r="D18" i="94"/>
  <c r="D38" i="94"/>
  <c r="F38" i="94" s="1"/>
  <c r="F36" i="94"/>
  <c r="D66" i="94"/>
  <c r="F66" i="94" s="1"/>
  <c r="D54" i="94"/>
  <c r="F54" i="94" s="1"/>
  <c r="D39" i="94"/>
  <c r="F37" i="94"/>
  <c r="F15" i="94"/>
  <c r="D17" i="94"/>
  <c r="F16" i="93"/>
  <c r="D66" i="93"/>
  <c r="F66" i="93" s="1"/>
  <c r="D18" i="93"/>
  <c r="D38" i="93"/>
  <c r="F38" i="93" s="1"/>
  <c r="D55" i="93"/>
  <c r="F55" i="93" s="1"/>
  <c r="F41" i="93"/>
  <c r="F36" i="93"/>
  <c r="D65" i="93"/>
  <c r="F65" i="93" s="1"/>
  <c r="F17" i="93"/>
  <c r="D19" i="93"/>
  <c r="F19" i="93" s="1"/>
  <c r="D15" i="92"/>
  <c r="F13" i="92"/>
  <c r="D52" i="92"/>
  <c r="F52" i="92" s="1"/>
  <c r="F35" i="92"/>
  <c r="D37" i="92"/>
  <c r="F14" i="92"/>
  <c r="D36" i="92"/>
  <c r="D16" i="92"/>
  <c r="B67" i="91"/>
  <c r="A67" i="91"/>
  <c r="B66" i="91"/>
  <c r="A66" i="91"/>
  <c r="B65" i="91"/>
  <c r="A65" i="91"/>
  <c r="C64" i="91"/>
  <c r="B64" i="91"/>
  <c r="A64" i="91"/>
  <c r="B63" i="91"/>
  <c r="A63" i="91"/>
  <c r="C55" i="91"/>
  <c r="B55" i="91"/>
  <c r="A55" i="91"/>
  <c r="C54" i="91"/>
  <c r="B54" i="91"/>
  <c r="A54" i="91"/>
  <c r="C53" i="91"/>
  <c r="B53" i="91"/>
  <c r="A53" i="91"/>
  <c r="C52" i="91"/>
  <c r="B52" i="91"/>
  <c r="A52" i="91"/>
  <c r="C51" i="91"/>
  <c r="B51" i="91"/>
  <c r="A51" i="91"/>
  <c r="B40" i="91"/>
  <c r="A40" i="91"/>
  <c r="B38" i="91"/>
  <c r="A38" i="91"/>
  <c r="C36" i="91"/>
  <c r="B36" i="91"/>
  <c r="A36" i="91"/>
  <c r="C34" i="91"/>
  <c r="B34" i="91"/>
  <c r="A34" i="91"/>
  <c r="D32" i="91"/>
  <c r="D63" i="91" s="1"/>
  <c r="F63" i="91" s="1"/>
  <c r="B32" i="91"/>
  <c r="A32" i="91"/>
  <c r="D12" i="91"/>
  <c r="D34" i="91" s="1"/>
  <c r="F34" i="91" s="1"/>
  <c r="D33" i="91"/>
  <c r="F10" i="91"/>
  <c r="D2" i="91"/>
  <c r="B67" i="90"/>
  <c r="A67" i="90"/>
  <c r="B66" i="90"/>
  <c r="A66" i="90"/>
  <c r="B65" i="90"/>
  <c r="A65" i="90"/>
  <c r="C64" i="90"/>
  <c r="B64" i="90"/>
  <c r="A64" i="90"/>
  <c r="B63" i="90"/>
  <c r="A63" i="90"/>
  <c r="C55" i="90"/>
  <c r="B55" i="90"/>
  <c r="A55" i="90"/>
  <c r="C54" i="90"/>
  <c r="B54" i="90"/>
  <c r="A54" i="90"/>
  <c r="C53" i="90"/>
  <c r="B53" i="90"/>
  <c r="A53" i="90"/>
  <c r="C52" i="90"/>
  <c r="B52" i="90"/>
  <c r="A52" i="90"/>
  <c r="C51" i="90"/>
  <c r="B51" i="90"/>
  <c r="A51" i="90"/>
  <c r="B40" i="90"/>
  <c r="A40" i="90"/>
  <c r="B38" i="90"/>
  <c r="A38" i="90"/>
  <c r="C36" i="90"/>
  <c r="B36" i="90"/>
  <c r="A36" i="90"/>
  <c r="C34" i="90"/>
  <c r="B34" i="90"/>
  <c r="A34" i="90"/>
  <c r="D32" i="90"/>
  <c r="F32" i="90" s="1"/>
  <c r="B32" i="90"/>
  <c r="A32" i="90"/>
  <c r="F12" i="90"/>
  <c r="D12" i="90"/>
  <c r="D34" i="90" s="1"/>
  <c r="F34" i="90" s="1"/>
  <c r="D11" i="90"/>
  <c r="D13" i="90" s="1"/>
  <c r="F10" i="90"/>
  <c r="D2" i="90"/>
  <c r="F39" i="94" l="1"/>
  <c r="D55" i="94"/>
  <c r="F55" i="94" s="1"/>
  <c r="D41" i="94"/>
  <c r="D19" i="94"/>
  <c r="F19" i="94" s="1"/>
  <c r="F17" i="94"/>
  <c r="F18" i="94"/>
  <c r="D40" i="94"/>
  <c r="F18" i="93"/>
  <c r="D40" i="93"/>
  <c r="F36" i="92"/>
  <c r="D65" i="92"/>
  <c r="F65" i="92" s="1"/>
  <c r="F16" i="92"/>
  <c r="D66" i="92"/>
  <c r="F66" i="92" s="1"/>
  <c r="D18" i="92"/>
  <c r="D38" i="92"/>
  <c r="F38" i="92" s="1"/>
  <c r="D53" i="92"/>
  <c r="F53" i="92" s="1"/>
  <c r="D39" i="92"/>
  <c r="F37" i="92"/>
  <c r="F15" i="92"/>
  <c r="D17" i="92"/>
  <c r="D51" i="91"/>
  <c r="F51" i="91" s="1"/>
  <c r="F32" i="91"/>
  <c r="D14" i="91"/>
  <c r="D64" i="91"/>
  <c r="F64" i="91" s="1"/>
  <c r="F12" i="91"/>
  <c r="F13" i="90"/>
  <c r="D15" i="90"/>
  <c r="D63" i="90"/>
  <c r="F63" i="90" s="1"/>
  <c r="F11" i="90"/>
  <c r="D14" i="90"/>
  <c r="D33" i="90"/>
  <c r="D64" i="90"/>
  <c r="F64" i="90" s="1"/>
  <c r="B67" i="89"/>
  <c r="A67" i="89"/>
  <c r="B66" i="89"/>
  <c r="A66" i="89"/>
  <c r="B65" i="89"/>
  <c r="A65" i="89"/>
  <c r="C64" i="89"/>
  <c r="B64" i="89"/>
  <c r="A64" i="89"/>
  <c r="B63" i="89"/>
  <c r="A63" i="89"/>
  <c r="C55" i="89"/>
  <c r="B55" i="89"/>
  <c r="A55" i="89"/>
  <c r="C54" i="89"/>
  <c r="B54" i="89"/>
  <c r="A54" i="89"/>
  <c r="C53" i="89"/>
  <c r="B53" i="89"/>
  <c r="A53" i="89"/>
  <c r="C52" i="89"/>
  <c r="B52" i="89"/>
  <c r="A52" i="89"/>
  <c r="C51" i="89"/>
  <c r="B51" i="89"/>
  <c r="A51" i="89"/>
  <c r="B40" i="89"/>
  <c r="A40" i="89"/>
  <c r="B38" i="89"/>
  <c r="A38" i="89"/>
  <c r="C36" i="89"/>
  <c r="B36" i="89"/>
  <c r="A36" i="89"/>
  <c r="C34" i="89"/>
  <c r="B34" i="89"/>
  <c r="A34" i="89"/>
  <c r="D32" i="89"/>
  <c r="F32" i="89" s="1"/>
  <c r="B32" i="89"/>
  <c r="A32" i="89"/>
  <c r="D12" i="89"/>
  <c r="D34" i="89" s="1"/>
  <c r="F34" i="89" s="1"/>
  <c r="D11" i="89"/>
  <c r="D13" i="89" s="1"/>
  <c r="F10" i="89"/>
  <c r="D2" i="89"/>
  <c r="B67" i="88"/>
  <c r="A67" i="88"/>
  <c r="B66" i="88"/>
  <c r="A66" i="88"/>
  <c r="B65" i="88"/>
  <c r="A65" i="88"/>
  <c r="C64" i="88"/>
  <c r="B64" i="88"/>
  <c r="A64" i="88"/>
  <c r="B63" i="88"/>
  <c r="A63" i="88"/>
  <c r="C55" i="88"/>
  <c r="B55" i="88"/>
  <c r="A55" i="88"/>
  <c r="C54" i="88"/>
  <c r="B54" i="88"/>
  <c r="A54" i="88"/>
  <c r="C53" i="88"/>
  <c r="B53" i="88"/>
  <c r="A53" i="88"/>
  <c r="C52" i="88"/>
  <c r="B52" i="88"/>
  <c r="A52" i="88"/>
  <c r="C51" i="88"/>
  <c r="B51" i="88"/>
  <c r="A51" i="88"/>
  <c r="B40" i="88"/>
  <c r="A40" i="88"/>
  <c r="B38" i="88"/>
  <c r="A38" i="88"/>
  <c r="C36" i="88"/>
  <c r="B36" i="88"/>
  <c r="A36" i="88"/>
  <c r="C34" i="88"/>
  <c r="B34" i="88"/>
  <c r="A34" i="88"/>
  <c r="D32" i="88"/>
  <c r="D63" i="88" s="1"/>
  <c r="F63" i="88" s="1"/>
  <c r="B32" i="88"/>
  <c r="A32" i="88"/>
  <c r="D12" i="88"/>
  <c r="D64" i="88" s="1"/>
  <c r="F64" i="88" s="1"/>
  <c r="D11" i="88"/>
  <c r="D33" i="88" s="1"/>
  <c r="F10" i="88"/>
  <c r="D2" i="88"/>
  <c r="F40" i="94" l="1"/>
  <c r="D68" i="94"/>
  <c r="F68" i="94" s="1"/>
  <c r="D56" i="94"/>
  <c r="F56" i="94" s="1"/>
  <c r="F41" i="94"/>
  <c r="F40" i="93"/>
  <c r="D67" i="93"/>
  <c r="F67" i="93" s="1"/>
  <c r="D19" i="92"/>
  <c r="F19" i="92" s="1"/>
  <c r="F17" i="92"/>
  <c r="F39" i="92"/>
  <c r="D54" i="92"/>
  <c r="F54" i="92" s="1"/>
  <c r="D41" i="92"/>
  <c r="F18" i="92"/>
  <c r="D40" i="92"/>
  <c r="F13" i="91"/>
  <c r="D15" i="91"/>
  <c r="F14" i="91"/>
  <c r="D36" i="91"/>
  <c r="D16" i="91"/>
  <c r="D52" i="91"/>
  <c r="F52" i="91" s="1"/>
  <c r="F35" i="91"/>
  <c r="D37" i="91"/>
  <c r="F33" i="90"/>
  <c r="D35" i="90"/>
  <c r="D51" i="90"/>
  <c r="F51" i="90" s="1"/>
  <c r="D17" i="90"/>
  <c r="F15" i="90"/>
  <c r="F14" i="90"/>
  <c r="D36" i="90"/>
  <c r="D16" i="90"/>
  <c r="F12" i="88"/>
  <c r="D34" i="88"/>
  <c r="F34" i="88" s="1"/>
  <c r="D33" i="89"/>
  <c r="F11" i="89"/>
  <c r="D63" i="89"/>
  <c r="F63" i="89" s="1"/>
  <c r="D15" i="89"/>
  <c r="F13" i="89"/>
  <c r="D64" i="89"/>
  <c r="F64" i="89" s="1"/>
  <c r="F12" i="89"/>
  <c r="D14" i="89"/>
  <c r="D51" i="88"/>
  <c r="F51" i="88" s="1"/>
  <c r="D35" i="88"/>
  <c r="F33" i="88"/>
  <c r="F11" i="88"/>
  <c r="F32" i="88"/>
  <c r="D13" i="88"/>
  <c r="D14" i="88"/>
  <c r="B67" i="87"/>
  <c r="A67" i="87"/>
  <c r="B66" i="87"/>
  <c r="A66" i="87"/>
  <c r="B65" i="87"/>
  <c r="A65" i="87"/>
  <c r="C64" i="87"/>
  <c r="B64" i="87"/>
  <c r="A64" i="87"/>
  <c r="B63" i="87"/>
  <c r="A63" i="87"/>
  <c r="C55" i="87"/>
  <c r="B55" i="87"/>
  <c r="A55" i="87"/>
  <c r="C54" i="87"/>
  <c r="B54" i="87"/>
  <c r="A54" i="87"/>
  <c r="C53" i="87"/>
  <c r="B53" i="87"/>
  <c r="A53" i="87"/>
  <c r="C52" i="87"/>
  <c r="B52" i="87"/>
  <c r="A52" i="87"/>
  <c r="C51" i="87"/>
  <c r="B51" i="87"/>
  <c r="A51" i="87"/>
  <c r="B40" i="87"/>
  <c r="A40" i="87"/>
  <c r="B38" i="87"/>
  <c r="A38" i="87"/>
  <c r="C36" i="87"/>
  <c r="B36" i="87"/>
  <c r="A36" i="87"/>
  <c r="C34" i="87"/>
  <c r="B34" i="87"/>
  <c r="A34" i="87"/>
  <c r="D32" i="87"/>
  <c r="F32" i="87" s="1"/>
  <c r="B32" i="87"/>
  <c r="A32" i="87"/>
  <c r="D12" i="87"/>
  <c r="D34" i="87" s="1"/>
  <c r="F34" i="87" s="1"/>
  <c r="D11" i="87"/>
  <c r="D33" i="87" s="1"/>
  <c r="F10" i="87"/>
  <c r="D2" i="87"/>
  <c r="F40" i="92" l="1"/>
  <c r="D67" i="92"/>
  <c r="F67" i="92" s="1"/>
  <c r="D55" i="92"/>
  <c r="F55" i="92" s="1"/>
  <c r="F41" i="92"/>
  <c r="D53" i="91"/>
  <c r="F53" i="91" s="1"/>
  <c r="D39" i="91"/>
  <c r="F37" i="91"/>
  <c r="F36" i="91"/>
  <c r="D65" i="91"/>
  <c r="F65" i="91" s="1"/>
  <c r="F15" i="91"/>
  <c r="D17" i="91"/>
  <c r="F16" i="91"/>
  <c r="D66" i="91"/>
  <c r="F66" i="91" s="1"/>
  <c r="D18" i="91"/>
  <c r="D38" i="91"/>
  <c r="F38" i="91" s="1"/>
  <c r="F16" i="90"/>
  <c r="D66" i="90"/>
  <c r="F66" i="90" s="1"/>
  <c r="D18" i="90"/>
  <c r="D38" i="90"/>
  <c r="F38" i="90" s="1"/>
  <c r="F17" i="90"/>
  <c r="D19" i="90"/>
  <c r="F19" i="90" s="1"/>
  <c r="F36" i="90"/>
  <c r="D65" i="90"/>
  <c r="F65" i="90" s="1"/>
  <c r="D37" i="90"/>
  <c r="D52" i="90"/>
  <c r="F52" i="90" s="1"/>
  <c r="F35" i="90"/>
  <c r="F33" i="89"/>
  <c r="D51" i="89"/>
  <c r="F51" i="89" s="1"/>
  <c r="D35" i="89"/>
  <c r="F14" i="89"/>
  <c r="D36" i="89"/>
  <c r="D16" i="89"/>
  <c r="F15" i="89"/>
  <c r="D17" i="89"/>
  <c r="D36" i="88"/>
  <c r="D16" i="88"/>
  <c r="F14" i="88"/>
  <c r="F13" i="88"/>
  <c r="D15" i="88"/>
  <c r="D52" i="88"/>
  <c r="F52" i="88" s="1"/>
  <c r="F35" i="88"/>
  <c r="D37" i="88"/>
  <c r="D13" i="87"/>
  <c r="F13" i="87" s="1"/>
  <c r="F33" i="87"/>
  <c r="D51" i="87"/>
  <c r="F51" i="87" s="1"/>
  <c r="D35" i="87"/>
  <c r="D63" i="87"/>
  <c r="F63" i="87" s="1"/>
  <c r="D15" i="87"/>
  <c r="F11" i="87"/>
  <c r="D14" i="87"/>
  <c r="D64" i="87"/>
  <c r="F64" i="87" s="1"/>
  <c r="F12" i="87"/>
  <c r="F39" i="91" l="1"/>
  <c r="D54" i="91"/>
  <c r="F54" i="91" s="1"/>
  <c r="D41" i="91"/>
  <c r="F17" i="91"/>
  <c r="D19" i="91"/>
  <c r="F19" i="91" s="1"/>
  <c r="F18" i="91"/>
  <c r="D40" i="91"/>
  <c r="F18" i="90"/>
  <c r="D40" i="90"/>
  <c r="D53" i="90"/>
  <c r="F53" i="90" s="1"/>
  <c r="D39" i="90"/>
  <c r="F37" i="90"/>
  <c r="D37" i="89"/>
  <c r="F35" i="89"/>
  <c r="D52" i="89"/>
  <c r="F52" i="89" s="1"/>
  <c r="F36" i="89"/>
  <c r="D65" i="89"/>
  <c r="F65" i="89" s="1"/>
  <c r="D66" i="89"/>
  <c r="F66" i="89" s="1"/>
  <c r="D18" i="89"/>
  <c r="D38" i="89"/>
  <c r="F38" i="89" s="1"/>
  <c r="F16" i="89"/>
  <c r="D19" i="89"/>
  <c r="F19" i="89" s="1"/>
  <c r="F17" i="89"/>
  <c r="D66" i="88"/>
  <c r="F66" i="88" s="1"/>
  <c r="D18" i="88"/>
  <c r="F16" i="88"/>
  <c r="D38" i="88"/>
  <c r="F38" i="88" s="1"/>
  <c r="F15" i="88"/>
  <c r="D17" i="88"/>
  <c r="D65" i="88"/>
  <c r="F65" i="88" s="1"/>
  <c r="F36" i="88"/>
  <c r="D39" i="88"/>
  <c r="F37" i="88"/>
  <c r="D53" i="88"/>
  <c r="F53" i="88" s="1"/>
  <c r="F14" i="87"/>
  <c r="D36" i="87"/>
  <c r="D16" i="87"/>
  <c r="D52" i="87"/>
  <c r="F52" i="87" s="1"/>
  <c r="F35" i="87"/>
  <c r="D37" i="87"/>
  <c r="F15" i="87"/>
  <c r="D17" i="87"/>
  <c r="F40" i="91" l="1"/>
  <c r="D67" i="91"/>
  <c r="F67" i="91" s="1"/>
  <c r="D55" i="91"/>
  <c r="F55" i="91" s="1"/>
  <c r="F41" i="91"/>
  <c r="F39" i="90"/>
  <c r="D41" i="90"/>
  <c r="D54" i="90"/>
  <c r="F54" i="90" s="1"/>
  <c r="F40" i="90"/>
  <c r="D67" i="90"/>
  <c r="F67" i="90" s="1"/>
  <c r="D39" i="89"/>
  <c r="F37" i="89"/>
  <c r="D53" i="89"/>
  <c r="F53" i="89" s="1"/>
  <c r="F18" i="89"/>
  <c r="D40" i="89"/>
  <c r="F17" i="88"/>
  <c r="D19" i="88"/>
  <c r="F19" i="88" s="1"/>
  <c r="D40" i="88"/>
  <c r="F18" i="88"/>
  <c r="D54" i="88"/>
  <c r="F54" i="88" s="1"/>
  <c r="D41" i="88"/>
  <c r="F39" i="88"/>
  <c r="F17" i="87"/>
  <c r="D19" i="87"/>
  <c r="F19" i="87" s="1"/>
  <c r="F16" i="87"/>
  <c r="D66" i="87"/>
  <c r="F66" i="87" s="1"/>
  <c r="D18" i="87"/>
  <c r="D38" i="87"/>
  <c r="F38" i="87" s="1"/>
  <c r="D53" i="87"/>
  <c r="F53" i="87" s="1"/>
  <c r="D39" i="87"/>
  <c r="F37" i="87"/>
  <c r="F36" i="87"/>
  <c r="D65" i="87"/>
  <c r="F65" i="87" s="1"/>
  <c r="D55" i="90" l="1"/>
  <c r="F55" i="90" s="1"/>
  <c r="F41" i="90"/>
  <c r="F39" i="89"/>
  <c r="D54" i="89"/>
  <c r="F54" i="89" s="1"/>
  <c r="D41" i="89"/>
  <c r="F40" i="89"/>
  <c r="D67" i="89"/>
  <c r="F67" i="89" s="1"/>
  <c r="D67" i="88"/>
  <c r="F67" i="88" s="1"/>
  <c r="F40" i="88"/>
  <c r="D55" i="88"/>
  <c r="F55" i="88" s="1"/>
  <c r="F41" i="88"/>
  <c r="F39" i="87"/>
  <c r="D41" i="87"/>
  <c r="D54" i="87"/>
  <c r="F54" i="87" s="1"/>
  <c r="F18" i="87"/>
  <c r="D40" i="87"/>
  <c r="D55" i="89" l="1"/>
  <c r="F55" i="89" s="1"/>
  <c r="F41" i="89"/>
  <c r="F41" i="87"/>
  <c r="D55" i="87"/>
  <c r="F55" i="87" s="1"/>
  <c r="F40" i="87"/>
  <c r="D67" i="87"/>
  <c r="F67" i="87" s="1"/>
</calcChain>
</file>

<file path=xl/sharedStrings.xml><?xml version="1.0" encoding="utf-8"?>
<sst xmlns="http://schemas.openxmlformats.org/spreadsheetml/2006/main" count="1215" uniqueCount="87">
  <si>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</si>
  <si>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</si>
  <si>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</si>
  <si>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</si>
  <si>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</si>
  <si>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</si>
  <si>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</si>
  <si>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</si>
  <si>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Tuesday</t>
  </si>
  <si>
    <t>Thursday</t>
  </si>
  <si>
    <t>Sat.Night</t>
  </si>
  <si>
    <t>Monday</t>
  </si>
  <si>
    <t>Wednesday</t>
  </si>
  <si>
    <t>Belize</t>
  </si>
  <si>
    <t>Arrive BZE</t>
  </si>
  <si>
    <t>Friday</t>
  </si>
  <si>
    <t>Pt. Morelos, Mexico</t>
  </si>
  <si>
    <t>Arrive MEX</t>
  </si>
  <si>
    <t>Roatan, Honduras</t>
  </si>
  <si>
    <t>Arrive ROA</t>
  </si>
  <si>
    <t>Saturday</t>
  </si>
  <si>
    <t>Cutoff for Reefer Cargo (contact Coordinator)</t>
  </si>
  <si>
    <t>Vanquish</t>
  </si>
  <si>
    <t>Hybur Vessels</t>
  </si>
  <si>
    <t>with Ckor</t>
  </si>
  <si>
    <t>Sunday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</si>
  <si>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</si>
  <si>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</si>
  <si>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</si>
  <si>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Vantage</t>
  </si>
  <si>
    <t>Mon &amp; Thurs PEV</t>
  </si>
  <si>
    <t>Last update:</t>
  </si>
  <si>
    <t>070</t>
  </si>
  <si>
    <t>071</t>
  </si>
  <si>
    <t>073</t>
  </si>
  <si>
    <t>072</t>
  </si>
  <si>
    <t>074</t>
  </si>
  <si>
    <t>075</t>
  </si>
  <si>
    <t>077</t>
  </si>
  <si>
    <t>076</t>
  </si>
  <si>
    <t>078</t>
  </si>
  <si>
    <t>079</t>
  </si>
  <si>
    <t>080</t>
  </si>
  <si>
    <t>081</t>
  </si>
  <si>
    <t>MONDAY</t>
  </si>
  <si>
    <t>083</t>
  </si>
  <si>
    <t>084</t>
  </si>
  <si>
    <t>082</t>
  </si>
  <si>
    <t>C.Navigator</t>
  </si>
  <si>
    <t>C.Mariner</t>
  </si>
  <si>
    <t>108</t>
  </si>
  <si>
    <t>524</t>
  </si>
  <si>
    <t>114</t>
  </si>
  <si>
    <t>533</t>
  </si>
  <si>
    <t>529</t>
  </si>
  <si>
    <t>537</t>
  </si>
  <si>
    <t>CaribeLegend</t>
  </si>
  <si>
    <t>540</t>
  </si>
  <si>
    <t>439</t>
  </si>
  <si>
    <t>Wed*</t>
  </si>
  <si>
    <t>CaribeLegend**</t>
  </si>
  <si>
    <t>Fri/Sat?</t>
  </si>
  <si>
    <t>** JULY 4th is an American Holiday. Both Hialeah and PEV will be closed this day.</t>
  </si>
  <si>
    <t>WED*</t>
  </si>
  <si>
    <t>Vantage *** Holiday</t>
  </si>
  <si>
    <t>542</t>
  </si>
  <si>
    <t>085</t>
  </si>
  <si>
    <t>443</t>
  </si>
  <si>
    <t>448</t>
  </si>
  <si>
    <t>CXL due to Hurricane</t>
  </si>
  <si>
    <t>CXL</t>
  </si>
  <si>
    <t>450</t>
  </si>
  <si>
    <t>553</t>
  </si>
  <si>
    <t>Tuesday*</t>
  </si>
  <si>
    <t>C.Legend</t>
  </si>
  <si>
    <t>556</t>
  </si>
  <si>
    <t>454</t>
  </si>
  <si>
    <t>Tuesday**</t>
  </si>
  <si>
    <t>552</t>
  </si>
  <si>
    <t>Wednesday**</t>
  </si>
  <si>
    <t>459</t>
  </si>
  <si>
    <t>Thurs.Night</t>
  </si>
  <si>
    <t>135</t>
  </si>
  <si>
    <t>136</t>
  </si>
  <si>
    <t>Wednesday*</t>
  </si>
  <si>
    <t>No BZE this Monday</t>
  </si>
  <si>
    <t>No ROA this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</si>
</sst>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9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sz val="10"/>
      <color rgb="FF0000FF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</font>
    <font>
      <b/>
      <sz val="10"/>
      <name val="Cambria"/>
      <family val="1"/>
      <scheme val="major"/>
    </font>
    <font>
      <b/>
      <strike/>
      <sz val="10"/>
      <name val="Cambria"/>
      <family val="1"/>
    </font>
    <font>
      <b/>
      <strike/>
      <sz val="9"/>
      <name val="Cambria"/>
      <family val="1"/>
    </font>
    <font>
      <b/>
      <strike/>
      <sz val="10"/>
      <name val="Verdana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59996337778862885"/>
        <bgColor rgb="FF00000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1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22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0" fontId="24" fillId="37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8" borderId="0" xfId="0" applyNumberFormat="1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16" fontId="25" fillId="38" borderId="0" xfId="0" applyNumberFormat="1" applyFont="1" applyFill="1" applyBorder="1" applyAlignment="1">
      <alignment horizontal="center" vertical="center"/>
    </xf>
    <xf numFmtId="16" fontId="24" fillId="38" borderId="0" xfId="0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43" fontId="29" fillId="34" borderId="24" xfId="0" applyNumberFormat="1" applyFont="1" applyFill="1" applyBorder="1" applyAlignment="1">
      <alignment horizontal="center" vertical="center"/>
    </xf>
    <xf numFmtId="43" fontId="29" fillId="34" borderId="20" xfId="0" applyNumberFormat="1" applyFont="1" applyFill="1" applyBorder="1" applyAlignment="1">
      <alignment horizontal="center" vertical="center"/>
    </xf>
    <xf numFmtId="167" fontId="29" fillId="34" borderId="20" xfId="0" applyNumberFormat="1" applyFont="1" applyFill="1" applyBorder="1" applyAlignment="1">
      <alignment horizontal="center" vertical="center"/>
    </xf>
    <xf numFmtId="0" fontId="25" fillId="0" borderId="0" xfId="0" quotePrefix="1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6" fontId="25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30" fillId="0" borderId="20" xfId="0" applyFont="1" applyBorder="1" applyAlignment="1">
      <alignment horizontal="center" vertical="center"/>
    </xf>
    <xf numFmtId="16" fontId="30" fillId="0" borderId="20" xfId="0" applyNumberFormat="1" applyFont="1" applyBorder="1" applyAlignment="1">
      <alignment horizontal="center" vertical="center"/>
    </xf>
    <xf numFmtId="43" fontId="30" fillId="34" borderId="20" xfId="0" applyNumberFormat="1" applyFont="1" applyFill="1" applyBorder="1" applyAlignment="1">
      <alignment horizontal="center" vertical="center"/>
    </xf>
    <xf numFmtId="16" fontId="30" fillId="34" borderId="20" xfId="0" applyNumberFormat="1" applyFont="1" applyFill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16" fontId="31" fillId="34" borderId="20" xfId="0" applyNumberFormat="1" applyFont="1" applyFill="1" applyBorder="1" applyAlignment="1">
      <alignment horizontal="center" vertical="center"/>
    </xf>
    <xf numFmtId="0" fontId="30" fillId="34" borderId="20" xfId="0" applyFont="1" applyFill="1" applyBorder="1" applyAlignment="1">
      <alignment horizontal="center" vertical="center"/>
    </xf>
    <xf numFmtId="167" fontId="32" fillId="34" borderId="19" xfId="0" applyNumberFormat="1" applyFont="1" applyFill="1" applyBorder="1" applyAlignment="1">
      <alignment horizontal="center" vertical="center"/>
    </xf>
    <xf numFmtId="16" fontId="32" fillId="0" borderId="19" xfId="0" applyNumberFormat="1" applyFont="1" applyBorder="1" applyAlignment="1">
      <alignment horizontal="center" vertical="center"/>
    </xf>
    <xf numFmtId="16" fontId="33" fillId="34" borderId="19" xfId="0" applyNumberFormat="1" applyFont="1" applyFill="1" applyBorder="1" applyAlignment="1">
      <alignment horizontal="center" vertical="center"/>
    </xf>
    <xf numFmtId="16" fontId="33" fillId="0" borderId="19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34" borderId="24" xfId="0" applyFont="1" applyFill="1" applyBorder="1" applyAlignment="1">
      <alignment horizontal="center" vertical="center"/>
    </xf>
    <xf numFmtId="49" fontId="33" fillId="34" borderId="14" xfId="0" quotePrefix="1" applyNumberFormat="1" applyFont="1" applyFill="1" applyBorder="1" applyAlignment="1">
      <alignment horizontal="center" vertical="center"/>
    </xf>
    <xf numFmtId="166" fontId="33" fillId="34" borderId="14" xfId="0" quotePrefix="1" applyNumberFormat="1" applyFont="1" applyFill="1" applyBorder="1" applyAlignment="1">
      <alignment horizontal="center" vertical="center"/>
    </xf>
    <xf numFmtId="0" fontId="33" fillId="0" borderId="14" xfId="0" quotePrefix="1" applyNumberFormat="1" applyFont="1" applyBorder="1" applyAlignment="1">
      <alignment horizontal="center" vertical="center"/>
    </xf>
    <xf numFmtId="38" fontId="33" fillId="34" borderId="14" xfId="0" quotePrefix="1" applyNumberFormat="1" applyFont="1" applyFill="1" applyBorder="1" applyAlignment="1">
      <alignment horizontal="center" vertical="center"/>
    </xf>
    <xf numFmtId="0" fontId="33" fillId="34" borderId="19" xfId="0" applyNumberFormat="1" applyFont="1" applyFill="1" applyBorder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33" fillId="34" borderId="19" xfId="0" applyFont="1" applyFill="1" applyBorder="1" applyAlignment="1">
      <alignment horizontal="left" vertical="center"/>
    </xf>
    <xf numFmtId="0" fontId="34" fillId="0" borderId="19" xfId="0" applyFont="1" applyBorder="1" applyAlignment="1">
      <alignment horizontal="left" vertical="center" indent="1"/>
    </xf>
    <xf numFmtId="38" fontId="34" fillId="0" borderId="32" xfId="0" quotePrefix="1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6" fontId="35" fillId="0" borderId="19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" fontId="34" fillId="43" borderId="20" xfId="0" applyNumberFormat="1" applyFont="1" applyFill="1" applyBorder="1" applyAlignment="1">
      <alignment horizontal="center" vertical="center"/>
    </xf>
    <xf numFmtId="0" fontId="34" fillId="36" borderId="19" xfId="0" applyFont="1" applyFill="1" applyBorder="1" applyAlignment="1">
      <alignment horizontal="left" vertical="center" indent="1"/>
    </xf>
    <xf numFmtId="38" fontId="34" fillId="42" borderId="32" xfId="0" quotePrefix="1" applyNumberFormat="1" applyFont="1" applyFill="1" applyBorder="1" applyAlignment="1">
      <alignment horizontal="center" vertical="center"/>
    </xf>
    <xf numFmtId="0" fontId="34" fillId="36" borderId="20" xfId="0" applyFont="1" applyFill="1" applyBorder="1" applyAlignment="1">
      <alignment horizontal="center" vertical="center"/>
    </xf>
    <xf numFmtId="16" fontId="34" fillId="36" borderId="20" xfId="0" applyNumberFormat="1" applyFont="1" applyFill="1" applyBorder="1" applyAlignment="1">
      <alignment horizontal="center" vertical="center"/>
    </xf>
    <xf numFmtId="16" fontId="34" fillId="0" borderId="19" xfId="0" applyNumberFormat="1" applyFont="1" applyBorder="1" applyAlignment="1">
      <alignment horizontal="center" vertical="center"/>
    </xf>
    <xf numFmtId="16" fontId="34" fillId="0" borderId="20" xfId="0" applyNumberFormat="1" applyFont="1" applyBorder="1" applyAlignment="1">
      <alignment horizontal="center" vertical="center"/>
    </xf>
    <xf numFmtId="166" fontId="21" fillId="46" borderId="19" xfId="0" applyNumberFormat="1" applyFont="1" applyFill="1" applyBorder="1" applyAlignment="1">
      <alignment horizontal="left" vertical="center" indent="1"/>
    </xf>
    <xf numFmtId="166" fontId="21" fillId="46" borderId="20" xfId="0" quotePrefix="1" applyNumberFormat="1" applyFont="1" applyFill="1" applyBorder="1" applyAlignment="1">
      <alignment horizontal="center" vertical="center"/>
    </xf>
    <xf numFmtId="38" fontId="21" fillId="46" borderId="19" xfId="0" applyNumberFormat="1" applyFont="1" applyFill="1" applyBorder="1" applyAlignment="1">
      <alignment horizontal="left" vertical="center" indent="1"/>
    </xf>
    <xf numFmtId="38" fontId="21" fillId="46" borderId="20" xfId="0" quotePrefix="1" applyNumberFormat="1" applyFont="1" applyFill="1" applyBorder="1" applyAlignment="1">
      <alignment horizontal="center" vertical="center"/>
    </xf>
    <xf numFmtId="16" fontId="36" fillId="45" borderId="19" xfId="0" applyNumberFormat="1" applyFont="1" applyFill="1" applyBorder="1" applyAlignment="1">
      <alignment horizontal="center" vertical="center"/>
    </xf>
    <xf numFmtId="0" fontId="21" fillId="45" borderId="20" xfId="0" applyFont="1" applyFill="1" applyBorder="1" applyAlignment="1">
      <alignment horizontal="center" vertical="center"/>
    </xf>
    <xf numFmtId="16" fontId="21" fillId="45" borderId="20" xfId="0" applyNumberFormat="1" applyFont="1" applyFill="1" applyBorder="1" applyAlignment="1">
      <alignment horizontal="center" vertical="center"/>
    </xf>
    <xf numFmtId="0" fontId="21" fillId="46" borderId="20" xfId="0" applyFont="1" applyFill="1" applyBorder="1" applyAlignment="1">
      <alignment horizontal="center" vertical="center"/>
    </xf>
    <xf numFmtId="167" fontId="21" fillId="46" borderId="20" xfId="0" applyNumberFormat="1" applyFont="1" applyFill="1" applyBorder="1" applyAlignment="1">
      <alignment horizontal="center" vertical="center"/>
    </xf>
    <xf numFmtId="16" fontId="21" fillId="46" borderId="20" xfId="0" applyNumberFormat="1" applyFont="1" applyFill="1" applyBorder="1" applyAlignment="1">
      <alignment horizontal="center" vertical="center"/>
    </xf>
    <xf numFmtId="0" fontId="21" fillId="45" borderId="24" xfId="0" applyFont="1" applyFill="1" applyBorder="1" applyAlignment="1">
      <alignment horizontal="center" vertical="center"/>
    </xf>
    <xf numFmtId="16" fontId="21" fillId="45" borderId="19" xfId="0" applyNumberFormat="1" applyFont="1" applyFill="1" applyBorder="1" applyAlignment="1">
      <alignment horizontal="center" vertical="center"/>
    </xf>
    <xf numFmtId="16" fontId="21" fillId="44" borderId="20" xfId="0" applyNumberFormat="1" applyFont="1" applyFill="1" applyBorder="1" applyAlignment="1">
      <alignment horizontal="center" vertical="center"/>
    </xf>
    <xf numFmtId="0" fontId="21" fillId="39" borderId="19" xfId="0" applyFont="1" applyFill="1" applyBorder="1" applyAlignment="1">
      <alignment horizontal="left" vertical="center" indent="1"/>
    </xf>
    <xf numFmtId="49" fontId="21" fillId="39" borderId="20" xfId="0" quotePrefix="1" applyNumberFormat="1" applyFont="1" applyFill="1" applyBorder="1" applyAlignment="1">
      <alignment horizontal="center" vertical="center"/>
    </xf>
    <xf numFmtId="0" fontId="21" fillId="39" borderId="20" xfId="0" applyFont="1" applyFill="1" applyBorder="1" applyAlignment="1">
      <alignment horizontal="center" vertical="center"/>
    </xf>
    <xf numFmtId="16" fontId="36" fillId="39" borderId="20" xfId="0" applyNumberFormat="1" applyFont="1" applyFill="1" applyBorder="1" applyAlignment="1">
      <alignment horizontal="center" vertical="center"/>
    </xf>
    <xf numFmtId="16" fontId="21" fillId="39" borderId="2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6" fontId="21" fillId="38" borderId="32" xfId="0" quotePrefix="1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" fontId="21" fillId="0" borderId="20" xfId="0" applyNumberFormat="1" applyFont="1" applyBorder="1" applyAlignment="1">
      <alignment horizontal="center" vertical="center"/>
    </xf>
    <xf numFmtId="38" fontId="21" fillId="40" borderId="32" xfId="0" quotePrefix="1" applyNumberFormat="1" applyFont="1" applyFill="1" applyBorder="1" applyAlignment="1">
      <alignment horizontal="center" vertical="center"/>
    </xf>
    <xf numFmtId="38" fontId="21" fillId="38" borderId="32" xfId="0" quotePrefix="1" applyNumberFormat="1" applyFont="1" applyFill="1" applyBorder="1" applyAlignment="1">
      <alignment horizontal="center" vertical="center"/>
    </xf>
    <xf numFmtId="16" fontId="36" fillId="0" borderId="20" xfId="0" applyNumberFormat="1" applyFont="1" applyBorder="1" applyAlignment="1">
      <alignment horizontal="center" vertical="center"/>
    </xf>
    <xf numFmtId="49" fontId="21" fillId="0" borderId="20" xfId="0" quotePrefix="1" applyNumberFormat="1" applyFont="1" applyBorder="1" applyAlignment="1">
      <alignment horizontal="center" vertical="center"/>
    </xf>
    <xf numFmtId="166" fontId="21" fillId="43" borderId="19" xfId="0" applyNumberFormat="1" applyFont="1" applyFill="1" applyBorder="1" applyAlignment="1">
      <alignment horizontal="left" vertical="center" indent="1"/>
    </xf>
    <xf numFmtId="166" fontId="21" fillId="43" borderId="20" xfId="0" quotePrefix="1" applyNumberFormat="1" applyFont="1" applyFill="1" applyBorder="1" applyAlignment="1">
      <alignment horizontal="center" vertical="center"/>
    </xf>
    <xf numFmtId="0" fontId="34" fillId="39" borderId="2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0" fontId="24" fillId="47" borderId="22" xfId="0" applyFont="1" applyFill="1" applyBorder="1" applyAlignment="1">
      <alignment horizontal="center" vertical="center"/>
    </xf>
    <xf numFmtId="0" fontId="24" fillId="47" borderId="23" xfId="0" applyFont="1" applyFill="1" applyBorder="1" applyAlignment="1">
      <alignment horizontal="center" vertical="center"/>
    </xf>
    <xf numFmtId="0" fontId="24" fillId="47" borderId="18" xfId="0" applyFont="1" applyFill="1" applyBorder="1" applyAlignment="1">
      <alignment horizontal="center" vertical="center"/>
    </xf>
    <xf numFmtId="0" fontId="24" fillId="47" borderId="0" xfId="0" applyFont="1" applyFill="1" applyBorder="1" applyAlignment="1">
      <alignment horizontal="left" vertical="center"/>
    </xf>
    <xf numFmtId="0" fontId="25" fillId="47" borderId="0" xfId="0" quotePrefix="1" applyNumberFormat="1" applyFont="1" applyFill="1" applyBorder="1" applyAlignment="1">
      <alignment horizontal="center" vertical="center"/>
    </xf>
    <xf numFmtId="0" fontId="25" fillId="47" borderId="0" xfId="0" applyFont="1" applyFill="1" applyBorder="1" applyAlignment="1">
      <alignment horizontal="center" vertical="center"/>
    </xf>
    <xf numFmtId="16" fontId="25" fillId="47" borderId="0" xfId="0" applyNumberFormat="1" applyFont="1" applyFill="1" applyBorder="1" applyAlignment="1">
      <alignment horizontal="center" vertical="center"/>
    </xf>
    <xf numFmtId="0" fontId="25" fillId="0" borderId="0" xfId="0" applyFont="1"/>
    <xf numFmtId="0" fontId="38" fillId="0" borderId="0" xfId="0" applyFont="1"/>
    <xf numFmtId="0" fontId="25" fillId="0" borderId="0" xfId="0" applyFont="1"/>
    <xf numFmtId="0" fontId="39" fillId="0" borderId="19" xfId="0" applyFont="1" applyBorder="1" applyAlignment="1">
      <alignment horizontal="left" vertical="center" indent="1"/>
    </xf>
    <xf numFmtId="0" fontId="21" fillId="0" borderId="33" xfId="0" applyFont="1" applyBorder="1" applyAlignment="1">
      <alignment horizontal="left" vertical="center" indent="1"/>
    </xf>
    <xf numFmtId="166" fontId="21" fillId="38" borderId="27" xfId="0" quotePrefix="1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16" fontId="21" fillId="0" borderId="34" xfId="0" applyNumberFormat="1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38" fontId="21" fillId="38" borderId="19" xfId="0" quotePrefix="1" applyNumberFormat="1" applyFont="1" applyFill="1" applyBorder="1" applyAlignment="1">
      <alignment horizontal="center" vertical="center"/>
    </xf>
    <xf numFmtId="0" fontId="21" fillId="39" borderId="35" xfId="0" applyFont="1" applyFill="1" applyBorder="1" applyAlignment="1">
      <alignment horizontal="left" vertical="center" indent="1"/>
    </xf>
    <xf numFmtId="38" fontId="21" fillId="40" borderId="36" xfId="0" quotePrefix="1" applyNumberFormat="1" applyFont="1" applyFill="1" applyBorder="1" applyAlignment="1">
      <alignment horizontal="center" vertical="center"/>
    </xf>
    <xf numFmtId="0" fontId="21" fillId="39" borderId="37" xfId="0" applyFont="1" applyFill="1" applyBorder="1" applyAlignment="1">
      <alignment horizontal="center" vertical="center"/>
    </xf>
    <xf numFmtId="16" fontId="21" fillId="39" borderId="37" xfId="0" applyNumberFormat="1" applyFont="1" applyFill="1" applyBorder="1" applyAlignment="1">
      <alignment horizontal="center" vertical="center"/>
    </xf>
    <xf numFmtId="0" fontId="34" fillId="39" borderId="37" xfId="0" applyFont="1" applyFill="1" applyBorder="1" applyAlignment="1">
      <alignment horizontal="center" vertical="center"/>
    </xf>
    <xf numFmtId="16" fontId="21" fillId="39" borderId="38" xfId="0" applyNumberFormat="1" applyFont="1" applyFill="1" applyBorder="1" applyAlignment="1">
      <alignment horizontal="center" vertical="center"/>
    </xf>
    <xf numFmtId="0" fontId="40" fillId="34" borderId="19" xfId="0" applyFont="1" applyFill="1" applyBorder="1" applyAlignment="1">
      <alignment horizontal="left" vertical="center"/>
    </xf>
    <xf numFmtId="38" fontId="40" fillId="34" borderId="14" xfId="0" quotePrefix="1" applyNumberFormat="1" applyFont="1" applyFill="1" applyBorder="1" applyAlignment="1">
      <alignment horizontal="center" vertical="center"/>
    </xf>
    <xf numFmtId="0" fontId="41" fillId="34" borderId="24" xfId="0" applyFont="1" applyFill="1" applyBorder="1" applyAlignment="1">
      <alignment horizontal="center" vertical="center"/>
    </xf>
    <xf numFmtId="166" fontId="40" fillId="34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34" fillId="42" borderId="19" xfId="0" applyFont="1" applyFill="1" applyBorder="1" applyAlignment="1">
      <alignment horizontal="left" vertical="center" indent="1"/>
    </xf>
    <xf numFmtId="0" fontId="34" fillId="42" borderId="14" xfId="0" applyFont="1" applyFill="1" applyBorder="1" applyAlignment="1">
      <alignment horizontal="center" vertical="center"/>
    </xf>
    <xf numFmtId="16" fontId="35" fillId="42" borderId="20" xfId="0" applyNumberFormat="1" applyFont="1" applyFill="1" applyBorder="1" applyAlignment="1">
      <alignment horizontal="center" vertical="center"/>
    </xf>
    <xf numFmtId="0" fontId="34" fillId="42" borderId="20" xfId="0" applyFont="1" applyFill="1" applyBorder="1" applyAlignment="1">
      <alignment horizontal="center" vertical="center"/>
    </xf>
    <xf numFmtId="16" fontId="34" fillId="42" borderId="19" xfId="0" applyNumberFormat="1" applyFont="1" applyFill="1" applyBorder="1" applyAlignment="1">
      <alignment horizontal="center" vertical="center"/>
    </xf>
    <xf numFmtId="16" fontId="34" fillId="42" borderId="20" xfId="0" applyNumberFormat="1" applyFont="1" applyFill="1" applyBorder="1" applyAlignment="1">
      <alignment horizontal="center" vertical="center"/>
    </xf>
    <xf numFmtId="0" fontId="34" fillId="43" borderId="19" xfId="0" applyFont="1" applyFill="1" applyBorder="1" applyAlignment="1">
      <alignment horizontal="left" vertical="center" indent="1"/>
    </xf>
    <xf numFmtId="38" fontId="34" fillId="45" borderId="32" xfId="0" quotePrefix="1" applyNumberFormat="1" applyFont="1" applyFill="1" applyBorder="1" applyAlignment="1">
      <alignment horizontal="center" vertical="center"/>
    </xf>
    <xf numFmtId="0" fontId="34" fillId="43" borderId="20" xfId="0" applyFont="1" applyFill="1" applyBorder="1" applyAlignment="1">
      <alignment horizontal="center" vertical="center"/>
    </xf>
    <xf numFmtId="0" fontId="25" fillId="0" borderId="0" xfId="0" applyFont="1"/>
    <xf numFmtId="0" fontId="24" fillId="0" borderId="20" xfId="0" applyFont="1" applyBorder="1" applyAlignment="1">
      <alignment horizontal="center" vertical="center"/>
    </xf>
    <xf numFmtId="0" fontId="34" fillId="45" borderId="19" xfId="0" applyFont="1" applyFill="1" applyBorder="1" applyAlignment="1">
      <alignment horizontal="left" vertical="center" indent="1"/>
    </xf>
    <xf numFmtId="0" fontId="34" fillId="45" borderId="14" xfId="0" applyFont="1" applyFill="1" applyBorder="1" applyAlignment="1">
      <alignment horizontal="center" vertical="center"/>
    </xf>
    <xf numFmtId="16" fontId="34" fillId="45" borderId="19" xfId="0" applyNumberFormat="1" applyFont="1" applyFill="1" applyBorder="1" applyAlignment="1">
      <alignment horizontal="center" vertical="center"/>
    </xf>
    <xf numFmtId="0" fontId="34" fillId="45" borderId="20" xfId="0" applyFont="1" applyFill="1" applyBorder="1" applyAlignment="1">
      <alignment horizontal="center" vertical="center"/>
    </xf>
    <xf numFmtId="16" fontId="34" fillId="45" borderId="20" xfId="0" applyNumberFormat="1" applyFont="1" applyFill="1" applyBorder="1" applyAlignment="1">
      <alignment horizontal="center" vertical="center"/>
    </xf>
    <xf numFmtId="0" fontId="42" fillId="46" borderId="20" xfId="0" applyFont="1" applyFill="1" applyBorder="1" applyAlignment="1">
      <alignment horizontal="center" vertical="center"/>
    </xf>
    <xf numFmtId="16" fontId="42" fillId="46" borderId="20" xfId="0" applyNumberFormat="1" applyFont="1" applyFill="1" applyBorder="1" applyAlignment="1">
      <alignment horizontal="center" vertical="center"/>
    </xf>
    <xf numFmtId="16" fontId="42" fillId="44" borderId="20" xfId="0" applyNumberFormat="1" applyFont="1" applyFill="1" applyBorder="1" applyAlignment="1">
      <alignment horizontal="center" vertical="center"/>
    </xf>
    <xf numFmtId="0" fontId="33" fillId="34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25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7" borderId="27" xfId="0" applyFont="1" applyFill="1" applyBorder="1" applyAlignment="1">
      <alignment horizontal="center" vertical="center"/>
    </xf>
    <xf numFmtId="0" fontId="24" fillId="37" borderId="16" xfId="0" applyFont="1" applyFill="1" applyBorder="1" applyAlignment="1">
      <alignment horizontal="center" vertical="center"/>
    </xf>
    <xf numFmtId="0" fontId="24" fillId="37" borderId="28" xfId="0" applyFont="1" applyFill="1" applyBorder="1" applyAlignment="1">
      <alignment horizontal="center" vertical="center" wrapText="1"/>
    </xf>
    <xf numFmtId="0" fontId="24" fillId="37" borderId="15" xfId="0" applyFont="1" applyFill="1" applyBorder="1" applyAlignment="1">
      <alignment horizontal="center" vertical="center" wrapText="1"/>
    </xf>
    <xf numFmtId="0" fontId="24" fillId="37" borderId="29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33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47" borderId="27" xfId="0" applyFont="1" applyFill="1" applyBorder="1" applyAlignment="1">
      <alignment horizontal="center" vertical="center"/>
    </xf>
    <xf numFmtId="0" fontId="24" fillId="47" borderId="16" xfId="0" applyFont="1" applyFill="1" applyBorder="1" applyAlignment="1">
      <alignment horizontal="center" vertical="center"/>
    </xf>
    <xf numFmtId="0" fontId="24" fillId="47" borderId="30" xfId="0" applyFont="1" applyFill="1" applyBorder="1" applyAlignment="1">
      <alignment horizontal="center" vertical="center" wrapText="1"/>
    </xf>
    <xf numFmtId="0" fontId="24" fillId="47" borderId="21" xfId="0" applyFont="1" applyFill="1" applyBorder="1" applyAlignment="1">
      <alignment horizontal="center" vertical="center" wrapText="1"/>
    </xf>
    <xf numFmtId="0" fontId="24" fillId="47" borderId="31" xfId="0" applyFont="1" applyFill="1" applyBorder="1" applyAlignment="1">
      <alignment horizontal="center" vertical="center" wrapText="1"/>
    </xf>
    <xf numFmtId="0" fontId="24" fillId="41" borderId="27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0" fontId="24" fillId="41" borderId="28" xfId="0" applyFont="1" applyFill="1" applyBorder="1" applyAlignment="1">
      <alignment horizontal="center" vertical="center" wrapText="1"/>
    </xf>
    <xf numFmtId="0" fontId="24" fillId="41" borderId="15" xfId="0" applyFont="1" applyFill="1" applyBorder="1" applyAlignment="1">
      <alignment horizontal="center" vertical="center" wrapText="1"/>
    </xf>
    <xf numFmtId="0" fontId="24" fillId="41" borderId="29" xfId="0" applyFont="1" applyFill="1" applyBorder="1" applyAlignment="1">
      <alignment horizontal="center" vertical="center" wrapText="1"/>
    </xf>
    <xf numFmtId="0" fontId="24" fillId="41" borderId="17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4" fillId="33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EDF6BA"/>
      <color rgb="FFFF99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sep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sep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Jul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JUl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Ju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JU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9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9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2586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59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abSelected="1" workbookViewId="0">
      <selection activeCell="B35" sqref="B35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43800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22</v>
      </c>
      <c r="B10" s="104" t="s">
        <v>82</v>
      </c>
      <c r="C10" s="99" t="s">
        <v>11</v>
      </c>
      <c r="D10" s="103">
        <v>43801</v>
      </c>
      <c r="E10" s="71" t="s">
        <v>12</v>
      </c>
      <c r="F10" s="100">
        <f>D10+2</f>
        <v>43803</v>
      </c>
      <c r="I10" s="31"/>
      <c r="J10" s="32"/>
      <c r="K10" s="33"/>
    </row>
    <row r="11" spans="1:11" ht="15" customHeight="1" x14ac:dyDescent="0.25">
      <c r="A11" s="92" t="s">
        <v>56</v>
      </c>
      <c r="B11" s="93" t="s">
        <v>80</v>
      </c>
      <c r="C11" s="94" t="s">
        <v>9</v>
      </c>
      <c r="D11" s="95">
        <f>D10+3</f>
        <v>43804</v>
      </c>
      <c r="E11" s="107" t="s">
        <v>10</v>
      </c>
      <c r="F11" s="96">
        <f>D11+2</f>
        <v>43806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560</v>
      </c>
      <c r="C12" s="99" t="s">
        <v>11</v>
      </c>
      <c r="D12" s="100">
        <f>D10+7</f>
        <v>43808</v>
      </c>
      <c r="E12" s="71" t="s">
        <v>12</v>
      </c>
      <c r="F12" s="100">
        <f>D12+2</f>
        <v>43810</v>
      </c>
      <c r="I12" s="34"/>
      <c r="J12" s="32"/>
      <c r="K12" s="33"/>
    </row>
    <row r="13" spans="1:11" ht="15" customHeight="1" x14ac:dyDescent="0.25">
      <c r="A13" s="92" t="s">
        <v>56</v>
      </c>
      <c r="B13" s="101">
        <v>460</v>
      </c>
      <c r="C13" s="94" t="s">
        <v>9</v>
      </c>
      <c r="D13" s="96">
        <f>D11+7</f>
        <v>43811</v>
      </c>
      <c r="E13" s="107" t="s">
        <v>10</v>
      </c>
      <c r="F13" s="96">
        <f t="shared" ref="F13:F19" si="0">D13+2</f>
        <v>43813</v>
      </c>
      <c r="I13" s="34"/>
      <c r="J13" s="32"/>
      <c r="K13" s="33"/>
    </row>
    <row r="14" spans="1:11" ht="12.75" customHeight="1" x14ac:dyDescent="0.25">
      <c r="A14" s="97" t="s">
        <v>49</v>
      </c>
      <c r="B14" s="98">
        <v>561</v>
      </c>
      <c r="C14" s="99" t="s">
        <v>11</v>
      </c>
      <c r="D14" s="100">
        <f>D12+7</f>
        <v>43815</v>
      </c>
      <c r="E14" s="71" t="s">
        <v>12</v>
      </c>
      <c r="F14" s="100">
        <f t="shared" si="0"/>
        <v>43817</v>
      </c>
      <c r="I14" s="34"/>
      <c r="J14" s="32"/>
      <c r="K14" s="33"/>
    </row>
    <row r="15" spans="1:11" ht="15" customHeight="1" x14ac:dyDescent="0.25">
      <c r="A15" s="92" t="s">
        <v>56</v>
      </c>
      <c r="B15" s="101">
        <v>461</v>
      </c>
      <c r="C15" s="94" t="s">
        <v>9</v>
      </c>
      <c r="D15" s="96">
        <f t="shared" ref="D15:D19" si="1">D13+7</f>
        <v>43818</v>
      </c>
      <c r="E15" s="107" t="s">
        <v>10</v>
      </c>
      <c r="F15" s="96">
        <f t="shared" si="0"/>
        <v>43820</v>
      </c>
      <c r="I15" s="34"/>
      <c r="J15" s="32"/>
      <c r="K15" s="33"/>
    </row>
    <row r="16" spans="1:11" ht="15" customHeight="1" x14ac:dyDescent="0.25">
      <c r="A16" s="97" t="s">
        <v>22</v>
      </c>
      <c r="B16" s="102">
        <v>137</v>
      </c>
      <c r="C16" s="99" t="s">
        <v>11</v>
      </c>
      <c r="D16" s="100">
        <f>D14+7</f>
        <v>43822</v>
      </c>
      <c r="E16" s="71" t="s">
        <v>81</v>
      </c>
      <c r="F16" s="100">
        <f>D16+3</f>
        <v>43825</v>
      </c>
      <c r="I16" s="34"/>
      <c r="J16" s="32"/>
      <c r="K16" s="33"/>
    </row>
    <row r="17" spans="1:11" ht="15" customHeight="1" x14ac:dyDescent="0.25">
      <c r="A17" s="92" t="s">
        <v>56</v>
      </c>
      <c r="B17" s="101">
        <v>462</v>
      </c>
      <c r="C17" s="94" t="s">
        <v>9</v>
      </c>
      <c r="D17" s="96">
        <f t="shared" si="1"/>
        <v>43825</v>
      </c>
      <c r="E17" s="107" t="s">
        <v>10</v>
      </c>
      <c r="F17" s="96">
        <f>D17+2</f>
        <v>43827</v>
      </c>
      <c r="I17" s="34"/>
      <c r="J17" s="32"/>
      <c r="K17" s="33"/>
    </row>
    <row r="18" spans="1:11" ht="15" customHeight="1" x14ac:dyDescent="0.25">
      <c r="A18" s="97" t="s">
        <v>48</v>
      </c>
      <c r="B18" s="98">
        <v>557</v>
      </c>
      <c r="C18" s="99" t="s">
        <v>11</v>
      </c>
      <c r="D18" s="100">
        <f>D16+7</f>
        <v>43829</v>
      </c>
      <c r="E18" s="71" t="s">
        <v>12</v>
      </c>
      <c r="F18" s="100">
        <f t="shared" si="0"/>
        <v>43831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463</v>
      </c>
      <c r="C19" s="94" t="s">
        <v>9</v>
      </c>
      <c r="D19" s="96">
        <f t="shared" si="1"/>
        <v>43832</v>
      </c>
      <c r="E19" s="107" t="s">
        <v>10</v>
      </c>
      <c r="F19" s="96">
        <f t="shared" si="0"/>
        <v>43834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5"/>
      <c r="C26" s="16"/>
      <c r="D26" s="17"/>
      <c r="E26" s="16"/>
      <c r="F26" s="17"/>
    </row>
    <row r="27" spans="1:11" ht="7.5" customHeight="1" x14ac:dyDescent="0.25">
      <c r="A27" s="14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Vanquish</v>
      </c>
      <c r="B32" s="159" t="str">
        <f>B10</f>
        <v>135</v>
      </c>
      <c r="C32" s="40" t="s">
        <v>44</v>
      </c>
      <c r="D32" s="54">
        <f>D10</f>
        <v>43801</v>
      </c>
      <c r="E32" s="41" t="s">
        <v>20</v>
      </c>
      <c r="F32" s="42">
        <f>D32+5</f>
        <v>43806</v>
      </c>
    </row>
    <row r="33" spans="1:6" ht="15" customHeight="1" x14ac:dyDescent="0.25">
      <c r="A33" s="65" t="s">
        <v>48</v>
      </c>
      <c r="B33" s="62">
        <v>554</v>
      </c>
      <c r="C33" s="58" t="s">
        <v>9</v>
      </c>
      <c r="D33" s="55">
        <f>D11</f>
        <v>43804</v>
      </c>
      <c r="E33" s="47" t="s">
        <v>25</v>
      </c>
      <c r="F33" s="48">
        <f>D33+3</f>
        <v>43807</v>
      </c>
    </row>
    <row r="34" spans="1:6" ht="15" customHeight="1" x14ac:dyDescent="0.25">
      <c r="A34" s="64" t="s">
        <v>22</v>
      </c>
      <c r="B34" s="159" t="s">
        <v>83</v>
      </c>
      <c r="C34" s="59" t="s">
        <v>84</v>
      </c>
      <c r="D34" s="56">
        <v>43810</v>
      </c>
      <c r="E34" s="51" t="s">
        <v>20</v>
      </c>
      <c r="F34" s="50">
        <f>D34+3</f>
        <v>43813</v>
      </c>
    </row>
    <row r="35" spans="1:6" ht="15" customHeight="1" x14ac:dyDescent="0.25">
      <c r="A35" s="65" t="s">
        <v>48</v>
      </c>
      <c r="B35" s="62">
        <v>555</v>
      </c>
      <c r="C35" s="58" t="s">
        <v>9</v>
      </c>
      <c r="D35" s="57">
        <f>D33+7</f>
        <v>43811</v>
      </c>
      <c r="E35" s="47" t="s">
        <v>25</v>
      </c>
      <c r="F35" s="48">
        <f>D35+3</f>
        <v>43814</v>
      </c>
    </row>
    <row r="36" spans="1:6" ht="15" customHeight="1" x14ac:dyDescent="0.25">
      <c r="A36" s="64" t="str">
        <f>A14</f>
        <v>C.Mariner</v>
      </c>
      <c r="B36" s="61">
        <f>B14</f>
        <v>561</v>
      </c>
      <c r="C36" s="59" t="str">
        <f>C14</f>
        <v>Monday</v>
      </c>
      <c r="D36" s="56">
        <f>D14</f>
        <v>43815</v>
      </c>
      <c r="E36" s="51" t="s">
        <v>20</v>
      </c>
      <c r="F36" s="52">
        <f>D36+3</f>
        <v>43818</v>
      </c>
    </row>
    <row r="37" spans="1:6" ht="15" customHeight="1" x14ac:dyDescent="0.25">
      <c r="A37" s="65" t="s">
        <v>48</v>
      </c>
      <c r="B37" s="62">
        <v>556</v>
      </c>
      <c r="C37" s="58" t="s">
        <v>9</v>
      </c>
      <c r="D37" s="57">
        <f>D35+7</f>
        <v>43818</v>
      </c>
      <c r="E37" s="47" t="s">
        <v>25</v>
      </c>
      <c r="F37" s="48">
        <f>D37+3</f>
        <v>43821</v>
      </c>
    </row>
    <row r="38" spans="1:6" ht="15" customHeight="1" x14ac:dyDescent="0.25">
      <c r="A38" s="64" t="s">
        <v>85</v>
      </c>
      <c r="B38" s="159" t="s">
        <v>70</v>
      </c>
      <c r="C38" s="59" t="s">
        <v>11</v>
      </c>
      <c r="D38" s="56">
        <f>D16</f>
        <v>43822</v>
      </c>
      <c r="E38" s="51" t="s">
        <v>20</v>
      </c>
      <c r="F38" s="50">
        <f>D38+5</f>
        <v>43827</v>
      </c>
    </row>
    <row r="39" spans="1:6" ht="15" customHeight="1" x14ac:dyDescent="0.25">
      <c r="A39" s="65" t="s">
        <v>49</v>
      </c>
      <c r="B39" s="62">
        <v>562</v>
      </c>
      <c r="C39" s="58" t="s">
        <v>9</v>
      </c>
      <c r="D39" s="57">
        <f>D37+7</f>
        <v>43825</v>
      </c>
      <c r="E39" s="47" t="s">
        <v>25</v>
      </c>
      <c r="F39" s="48">
        <f>D39+3</f>
        <v>43828</v>
      </c>
    </row>
    <row r="40" spans="1:6" ht="15" customHeight="1" x14ac:dyDescent="0.25">
      <c r="A40" s="64" t="str">
        <f>A18</f>
        <v>C.Navigator</v>
      </c>
      <c r="B40" s="159">
        <f>B18</f>
        <v>557</v>
      </c>
      <c r="C40" s="59" t="s">
        <v>11</v>
      </c>
      <c r="D40" s="56">
        <f>D18</f>
        <v>43829</v>
      </c>
      <c r="E40" s="51" t="s">
        <v>20</v>
      </c>
      <c r="F40" s="52">
        <f>D40+5</f>
        <v>43834</v>
      </c>
    </row>
    <row r="41" spans="1:6" ht="15" customHeight="1" x14ac:dyDescent="0.25">
      <c r="A41" s="65" t="s">
        <v>22</v>
      </c>
      <c r="B41" s="62">
        <v>138</v>
      </c>
      <c r="C41" s="58" t="s">
        <v>9</v>
      </c>
      <c r="D41" s="57">
        <f>D39+7</f>
        <v>43832</v>
      </c>
      <c r="E41" s="47" t="s">
        <v>25</v>
      </c>
      <c r="F41" s="48">
        <f>D41+3</f>
        <v>43835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C.Navigator</v>
      </c>
      <c r="B51" s="68">
        <f>B33</f>
        <v>554</v>
      </c>
      <c r="C51" s="69" t="str">
        <f>C33</f>
        <v>Thursday</v>
      </c>
      <c r="D51" s="70">
        <f>D33</f>
        <v>43804</v>
      </c>
      <c r="E51" s="71" t="s">
        <v>11</v>
      </c>
      <c r="F51" s="72">
        <f>D51+4</f>
        <v>43808</v>
      </c>
    </row>
    <row r="52" spans="1:6" ht="15" customHeight="1" x14ac:dyDescent="0.25">
      <c r="A52" s="140" t="str">
        <f>A35</f>
        <v>C.Navigator</v>
      </c>
      <c r="B52" s="74">
        <f>B35</f>
        <v>555</v>
      </c>
      <c r="C52" s="143" t="str">
        <f>C35</f>
        <v>Thursday</v>
      </c>
      <c r="D52" s="145">
        <f>D35</f>
        <v>43811</v>
      </c>
      <c r="E52" s="143" t="s">
        <v>11</v>
      </c>
      <c r="F52" s="145">
        <f>D52+4</f>
        <v>43815</v>
      </c>
    </row>
    <row r="53" spans="1:6" ht="15" customHeight="1" x14ac:dyDescent="0.25">
      <c r="A53" s="151" t="str">
        <f>A37</f>
        <v>C.Navigator</v>
      </c>
      <c r="B53" s="147">
        <f>B37</f>
        <v>556</v>
      </c>
      <c r="C53" s="152" t="str">
        <f>C37</f>
        <v>Thursday</v>
      </c>
      <c r="D53" s="153">
        <f>D37</f>
        <v>43818</v>
      </c>
      <c r="E53" s="154" t="s">
        <v>11</v>
      </c>
      <c r="F53" s="155">
        <f>D53+4</f>
        <v>43822</v>
      </c>
    </row>
    <row r="54" spans="1:6" ht="15" customHeight="1" x14ac:dyDescent="0.25">
      <c r="A54" s="140" t="str">
        <f>A39</f>
        <v>C.Mariner</v>
      </c>
      <c r="B54" s="74">
        <f>B39</f>
        <v>562</v>
      </c>
      <c r="C54" s="143" t="str">
        <f>C39</f>
        <v>Thursday</v>
      </c>
      <c r="D54" s="145">
        <f>D39</f>
        <v>43825</v>
      </c>
      <c r="E54" s="143" t="s">
        <v>11</v>
      </c>
      <c r="F54" s="145">
        <f>D54+4</f>
        <v>43829</v>
      </c>
    </row>
    <row r="55" spans="1:6" ht="12.75" customHeight="1" x14ac:dyDescent="0.25">
      <c r="A55" s="151" t="str">
        <f>A41</f>
        <v>Vanquish</v>
      </c>
      <c r="B55" s="147">
        <f>B41</f>
        <v>138</v>
      </c>
      <c r="C55" s="154" t="str">
        <f>C41</f>
        <v>Thursday</v>
      </c>
      <c r="D55" s="155">
        <f>D41</f>
        <v>43832</v>
      </c>
      <c r="E55" s="154" t="s">
        <v>11</v>
      </c>
      <c r="F55" s="72">
        <f>D55+4</f>
        <v>43836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17.25" customHeight="1" x14ac:dyDescent="0.25">
      <c r="A58" s="120"/>
      <c r="B58" s="149"/>
      <c r="C58" s="149"/>
      <c r="D58" s="149"/>
      <c r="E58" s="149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Vanquish</v>
      </c>
      <c r="B63" s="106" t="str">
        <f>B10</f>
        <v>135</v>
      </c>
      <c r="C63" s="89" t="s">
        <v>11</v>
      </c>
      <c r="D63" s="83">
        <f>D32</f>
        <v>43801</v>
      </c>
      <c r="E63" s="84" t="s">
        <v>15</v>
      </c>
      <c r="F63" s="85">
        <f>D63+4</f>
        <v>43805</v>
      </c>
    </row>
    <row r="64" spans="1:6" ht="15" customHeight="1" x14ac:dyDescent="0.25">
      <c r="A64" s="79" t="s">
        <v>22</v>
      </c>
      <c r="B64" s="80">
        <v>136</v>
      </c>
      <c r="C64" s="86" t="s">
        <v>12</v>
      </c>
      <c r="D64" s="87">
        <f>D34</f>
        <v>43810</v>
      </c>
      <c r="E64" s="86" t="s">
        <v>25</v>
      </c>
      <c r="F64" s="88">
        <f>D64+4</f>
        <v>43814</v>
      </c>
    </row>
    <row r="65" spans="1:7" ht="15" customHeight="1" x14ac:dyDescent="0.25">
      <c r="A65" s="105" t="str">
        <f>A14</f>
        <v>C.Mariner</v>
      </c>
      <c r="B65" s="106">
        <v>561</v>
      </c>
      <c r="C65" s="89" t="str">
        <f>C14</f>
        <v>Monday</v>
      </c>
      <c r="D65" s="90">
        <f>D36</f>
        <v>43815</v>
      </c>
      <c r="E65" s="84" t="s">
        <v>25</v>
      </c>
      <c r="F65" s="85">
        <f>D65+4</f>
        <v>43819</v>
      </c>
    </row>
    <row r="66" spans="1:7" ht="15" customHeight="1" x14ac:dyDescent="0.25">
      <c r="A66" s="81" t="s">
        <v>86</v>
      </c>
      <c r="B66" s="82" t="s">
        <v>70</v>
      </c>
      <c r="C66" s="156" t="s">
        <v>11</v>
      </c>
      <c r="D66" s="157">
        <f>D16</f>
        <v>43822</v>
      </c>
      <c r="E66" s="156" t="s">
        <v>15</v>
      </c>
      <c r="F66" s="158">
        <f t="shared" ref="F66:F67" si="2">D66+4</f>
        <v>43826</v>
      </c>
    </row>
    <row r="67" spans="1:7" ht="15" customHeight="1" x14ac:dyDescent="0.25">
      <c r="A67" s="105" t="str">
        <f>A18</f>
        <v>C.Navigator</v>
      </c>
      <c r="B67" s="106">
        <f>B18</f>
        <v>557</v>
      </c>
      <c r="C67" s="89" t="s">
        <v>11</v>
      </c>
      <c r="D67" s="90">
        <f>D40</f>
        <v>43829</v>
      </c>
      <c r="E67" s="84" t="s">
        <v>15</v>
      </c>
      <c r="F67" s="85">
        <f t="shared" si="2"/>
        <v>43833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43525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22</v>
      </c>
      <c r="B10" s="104" t="s">
        <v>50</v>
      </c>
      <c r="C10" s="99" t="s">
        <v>11</v>
      </c>
      <c r="D10" s="103">
        <v>43521</v>
      </c>
      <c r="E10" s="71" t="s">
        <v>12</v>
      </c>
      <c r="F10" s="100">
        <f>D10+2</f>
        <v>43523</v>
      </c>
      <c r="I10" s="31"/>
      <c r="J10" s="32"/>
      <c r="K10" s="33"/>
    </row>
    <row r="11" spans="1:11" ht="15" customHeight="1" x14ac:dyDescent="0.25">
      <c r="A11" s="92" t="s">
        <v>48</v>
      </c>
      <c r="B11" s="93" t="s">
        <v>51</v>
      </c>
      <c r="C11" s="94" t="s">
        <v>9</v>
      </c>
      <c r="D11" s="95">
        <f>D10+3</f>
        <v>43524</v>
      </c>
      <c r="E11" s="107" t="s">
        <v>10</v>
      </c>
      <c r="F11" s="96">
        <f>D11+2</f>
        <v>43526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533</v>
      </c>
      <c r="C12" s="99" t="s">
        <v>11</v>
      </c>
      <c r="D12" s="100">
        <f>D10+7</f>
        <v>43528</v>
      </c>
      <c r="E12" s="71" t="s">
        <v>12</v>
      </c>
      <c r="F12" s="100">
        <f>D12+2</f>
        <v>43530</v>
      </c>
      <c r="I12" s="34"/>
      <c r="J12" s="32"/>
      <c r="K12" s="33"/>
    </row>
    <row r="13" spans="1:11" ht="15" customHeight="1" x14ac:dyDescent="0.25">
      <c r="A13" s="92" t="s">
        <v>48</v>
      </c>
      <c r="B13" s="101">
        <v>525</v>
      </c>
      <c r="C13" s="94" t="s">
        <v>9</v>
      </c>
      <c r="D13" s="96">
        <f>D11+7</f>
        <v>43531</v>
      </c>
      <c r="E13" s="107" t="s">
        <v>10</v>
      </c>
      <c r="F13" s="96">
        <f t="shared" ref="F13:F19" si="0">D13+2</f>
        <v>43533</v>
      </c>
      <c r="I13" s="34"/>
      <c r="J13" s="32"/>
      <c r="K13" s="33"/>
    </row>
    <row r="14" spans="1:11" ht="12.75" customHeight="1" x14ac:dyDescent="0.25">
      <c r="A14" s="97" t="s">
        <v>29</v>
      </c>
      <c r="B14" s="98" t="s">
        <v>33</v>
      </c>
      <c r="C14" s="99" t="s">
        <v>11</v>
      </c>
      <c r="D14" s="100">
        <f>D12+7</f>
        <v>43535</v>
      </c>
      <c r="E14" s="71" t="s">
        <v>12</v>
      </c>
      <c r="F14" s="100">
        <f t="shared" si="0"/>
        <v>43537</v>
      </c>
      <c r="I14" s="34"/>
      <c r="J14" s="32"/>
      <c r="K14" s="33"/>
    </row>
    <row r="15" spans="1:11" ht="15" customHeight="1" x14ac:dyDescent="0.25">
      <c r="A15" s="92" t="s">
        <v>48</v>
      </c>
      <c r="B15" s="101">
        <v>526</v>
      </c>
      <c r="C15" s="94" t="s">
        <v>9</v>
      </c>
      <c r="D15" s="96">
        <f t="shared" ref="D15:D19" si="1">D13+7</f>
        <v>43538</v>
      </c>
      <c r="E15" s="107" t="s">
        <v>10</v>
      </c>
      <c r="F15" s="96">
        <f t="shared" si="0"/>
        <v>43540</v>
      </c>
      <c r="I15" s="34"/>
      <c r="J15" s="32"/>
      <c r="K15" s="33"/>
    </row>
    <row r="16" spans="1:11" ht="15" customHeight="1" x14ac:dyDescent="0.25">
      <c r="A16" s="97" t="s">
        <v>22</v>
      </c>
      <c r="B16" s="102">
        <v>110</v>
      </c>
      <c r="C16" s="99" t="s">
        <v>11</v>
      </c>
      <c r="D16" s="100">
        <f>D14+7</f>
        <v>43542</v>
      </c>
      <c r="E16" s="71" t="s">
        <v>12</v>
      </c>
      <c r="F16" s="100">
        <f t="shared" si="0"/>
        <v>43544</v>
      </c>
      <c r="I16" s="34"/>
      <c r="J16" s="32"/>
      <c r="K16" s="33"/>
    </row>
    <row r="17" spans="1:11" ht="15" customHeight="1" x14ac:dyDescent="0.25">
      <c r="A17" s="92" t="s">
        <v>48</v>
      </c>
      <c r="B17" s="101">
        <v>527</v>
      </c>
      <c r="C17" s="94" t="s">
        <v>9</v>
      </c>
      <c r="D17" s="96">
        <f t="shared" si="1"/>
        <v>43545</v>
      </c>
      <c r="E17" s="107" t="s">
        <v>10</v>
      </c>
      <c r="F17" s="96">
        <f>D17+2</f>
        <v>43547</v>
      </c>
      <c r="I17" s="34"/>
      <c r="J17" s="32"/>
      <c r="K17" s="33"/>
    </row>
    <row r="18" spans="1:11" ht="15" customHeight="1" x14ac:dyDescent="0.25">
      <c r="A18" s="97" t="s">
        <v>49</v>
      </c>
      <c r="B18" s="98">
        <v>535</v>
      </c>
      <c r="C18" s="99" t="s">
        <v>11</v>
      </c>
      <c r="D18" s="100">
        <f>D16+7</f>
        <v>43549</v>
      </c>
      <c r="E18" s="71" t="s">
        <v>12</v>
      </c>
      <c r="F18" s="100">
        <f t="shared" si="0"/>
        <v>43551</v>
      </c>
      <c r="I18" s="34"/>
      <c r="J18" s="32"/>
      <c r="K18" s="33"/>
    </row>
    <row r="19" spans="1:11" ht="15" customHeight="1" x14ac:dyDescent="0.25">
      <c r="A19" s="92" t="s">
        <v>48</v>
      </c>
      <c r="B19" s="101">
        <v>528</v>
      </c>
      <c r="C19" s="94" t="s">
        <v>9</v>
      </c>
      <c r="D19" s="96">
        <f t="shared" si="1"/>
        <v>43552</v>
      </c>
      <c r="E19" s="107" t="s">
        <v>10</v>
      </c>
      <c r="F19" s="96">
        <f t="shared" si="0"/>
        <v>43554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9"/>
      <c r="B26" s="15"/>
      <c r="C26" s="16"/>
      <c r="D26" s="17"/>
      <c r="E26" s="16"/>
      <c r="F26" s="17"/>
    </row>
    <row r="27" spans="1:11" ht="7.5" customHeight="1" x14ac:dyDescent="0.25">
      <c r="A27" s="10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96" t="s">
        <v>2</v>
      </c>
      <c r="B30" s="196" t="s">
        <v>3</v>
      </c>
      <c r="C30" s="198" t="s">
        <v>30</v>
      </c>
      <c r="D30" s="199"/>
      <c r="E30" s="200" t="s">
        <v>14</v>
      </c>
      <c r="F30" s="199"/>
    </row>
    <row r="31" spans="1:11" ht="15" customHeight="1" thickBot="1" x14ac:dyDescent="0.3">
      <c r="A31" s="197"/>
      <c r="B31" s="197"/>
      <c r="C31" s="19" t="s">
        <v>6</v>
      </c>
      <c r="D31" s="20" t="s">
        <v>7</v>
      </c>
      <c r="E31" s="21" t="s">
        <v>6</v>
      </c>
      <c r="F31" s="21" t="s">
        <v>7</v>
      </c>
    </row>
    <row r="32" spans="1:11" ht="15" customHeight="1" thickTop="1" x14ac:dyDescent="0.25">
      <c r="A32" s="64" t="str">
        <f>A10</f>
        <v>Vanquish</v>
      </c>
      <c r="B32" s="60" t="str">
        <f>B10</f>
        <v>108</v>
      </c>
      <c r="C32" s="40" t="s">
        <v>44</v>
      </c>
      <c r="D32" s="54">
        <f>D10</f>
        <v>43521</v>
      </c>
      <c r="E32" s="41" t="s">
        <v>20</v>
      </c>
      <c r="F32" s="42">
        <f>D32+5</f>
        <v>43526</v>
      </c>
    </row>
    <row r="33" spans="1:6" ht="15" customHeight="1" x14ac:dyDescent="0.25">
      <c r="A33" s="65" t="s">
        <v>29</v>
      </c>
      <c r="B33" s="62" t="s">
        <v>32</v>
      </c>
      <c r="C33" s="58" t="s">
        <v>9</v>
      </c>
      <c r="D33" s="55">
        <f>D11</f>
        <v>43524</v>
      </c>
      <c r="E33" s="47" t="s">
        <v>25</v>
      </c>
      <c r="F33" s="48">
        <f>D33+3</f>
        <v>43527</v>
      </c>
    </row>
    <row r="34" spans="1:6" ht="15" customHeight="1" x14ac:dyDescent="0.25">
      <c r="A34" s="66" t="str">
        <f>A12</f>
        <v>C.Mariner</v>
      </c>
      <c r="B34" s="61">
        <f>B12</f>
        <v>533</v>
      </c>
      <c r="C34" s="59" t="str">
        <f>C12</f>
        <v>Monday</v>
      </c>
      <c r="D34" s="56">
        <f>D12</f>
        <v>43528</v>
      </c>
      <c r="E34" s="49" t="s">
        <v>20</v>
      </c>
      <c r="F34" s="50">
        <f>D34+5</f>
        <v>43533</v>
      </c>
    </row>
    <row r="35" spans="1:6" ht="15" customHeight="1" x14ac:dyDescent="0.25">
      <c r="A35" s="65" t="s">
        <v>22</v>
      </c>
      <c r="B35" s="62">
        <v>109</v>
      </c>
      <c r="C35" s="58" t="s">
        <v>9</v>
      </c>
      <c r="D35" s="57">
        <f>D33+7</f>
        <v>43531</v>
      </c>
      <c r="E35" s="47" t="s">
        <v>25</v>
      </c>
      <c r="F35" s="48">
        <f>D35+3</f>
        <v>43534</v>
      </c>
    </row>
    <row r="36" spans="1:6" ht="15" customHeight="1" x14ac:dyDescent="0.25">
      <c r="A36" s="66" t="str">
        <f>A14</f>
        <v>Vantage</v>
      </c>
      <c r="B36" s="61" t="str">
        <f>B14</f>
        <v>071</v>
      </c>
      <c r="C36" s="59" t="str">
        <f>C14</f>
        <v>Monday</v>
      </c>
      <c r="D36" s="56">
        <f>D14</f>
        <v>43535</v>
      </c>
      <c r="E36" s="51" t="s">
        <v>20</v>
      </c>
      <c r="F36" s="52">
        <f>D36+5</f>
        <v>43540</v>
      </c>
    </row>
    <row r="37" spans="1:6" ht="15" customHeight="1" x14ac:dyDescent="0.25">
      <c r="A37" s="65" t="s">
        <v>49</v>
      </c>
      <c r="B37" s="62">
        <v>534</v>
      </c>
      <c r="C37" s="58" t="s">
        <v>9</v>
      </c>
      <c r="D37" s="57">
        <f>D35+7</f>
        <v>43538</v>
      </c>
      <c r="E37" s="47" t="s">
        <v>25</v>
      </c>
      <c r="F37" s="48">
        <f>D37+3</f>
        <v>43541</v>
      </c>
    </row>
    <row r="38" spans="1:6" ht="15" customHeight="1" x14ac:dyDescent="0.25">
      <c r="A38" s="66" t="str">
        <f>A16</f>
        <v>Vanquish</v>
      </c>
      <c r="B38" s="63">
        <f>B16</f>
        <v>110</v>
      </c>
      <c r="C38" s="59" t="s">
        <v>11</v>
      </c>
      <c r="D38" s="56">
        <f>D16</f>
        <v>43542</v>
      </c>
      <c r="E38" s="53" t="s">
        <v>20</v>
      </c>
      <c r="F38" s="50">
        <f>D38+5</f>
        <v>43547</v>
      </c>
    </row>
    <row r="39" spans="1:6" ht="15" customHeight="1" x14ac:dyDescent="0.25">
      <c r="A39" s="65" t="s">
        <v>29</v>
      </c>
      <c r="B39" s="62" t="s">
        <v>35</v>
      </c>
      <c r="C39" s="58" t="s">
        <v>9</v>
      </c>
      <c r="D39" s="57">
        <f>D37+7</f>
        <v>43545</v>
      </c>
      <c r="E39" s="47" t="s">
        <v>25</v>
      </c>
      <c r="F39" s="48">
        <f>D39+3</f>
        <v>43548</v>
      </c>
    </row>
    <row r="40" spans="1:6" ht="15" customHeight="1" x14ac:dyDescent="0.25">
      <c r="A40" s="66" t="str">
        <f>A18</f>
        <v>C.Mariner</v>
      </c>
      <c r="B40" s="61">
        <f>B18</f>
        <v>535</v>
      </c>
      <c r="C40" s="59" t="s">
        <v>11</v>
      </c>
      <c r="D40" s="56">
        <f>D18</f>
        <v>43549</v>
      </c>
      <c r="E40" s="51" t="s">
        <v>20</v>
      </c>
      <c r="F40" s="52">
        <f>D40+5</f>
        <v>43554</v>
      </c>
    </row>
    <row r="41" spans="1:6" ht="15" customHeight="1" x14ac:dyDescent="0.25">
      <c r="A41" s="65" t="s">
        <v>22</v>
      </c>
      <c r="B41" s="62">
        <v>111</v>
      </c>
      <c r="C41" s="58" t="s">
        <v>9</v>
      </c>
      <c r="D41" s="57">
        <f>D39+7</f>
        <v>43552</v>
      </c>
      <c r="E41" s="47" t="s">
        <v>25</v>
      </c>
      <c r="F41" s="48">
        <f>D41+3</f>
        <v>43555</v>
      </c>
    </row>
    <row r="42" spans="1:6" ht="15" customHeight="1" x14ac:dyDescent="0.25">
      <c r="A42" s="46"/>
      <c r="B42" s="43"/>
      <c r="C42" s="44"/>
      <c r="D42" s="45"/>
      <c r="E42" s="44"/>
      <c r="F42" s="45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09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Vantage</v>
      </c>
      <c r="B51" s="68" t="str">
        <f>B33</f>
        <v>070</v>
      </c>
      <c r="C51" s="69" t="str">
        <f>C33</f>
        <v>Thursday</v>
      </c>
      <c r="D51" s="70">
        <f>D33</f>
        <v>43524</v>
      </c>
      <c r="E51" s="71" t="s">
        <v>8</v>
      </c>
      <c r="F51" s="72">
        <f>D51+5</f>
        <v>43529</v>
      </c>
    </row>
    <row r="52" spans="1:6" ht="15" customHeight="1" x14ac:dyDescent="0.25">
      <c r="A52" s="73" t="str">
        <f>A35</f>
        <v>Vanquish</v>
      </c>
      <c r="B52" s="74">
        <f>B35</f>
        <v>109</v>
      </c>
      <c r="C52" s="75" t="str">
        <f>C35</f>
        <v>Thursday</v>
      </c>
      <c r="D52" s="76">
        <f>D35</f>
        <v>43531</v>
      </c>
      <c r="E52" s="75" t="s">
        <v>8</v>
      </c>
      <c r="F52" s="76">
        <f t="shared" ref="F52" si="2">D52+5</f>
        <v>43536</v>
      </c>
    </row>
    <row r="53" spans="1:6" ht="15" customHeight="1" x14ac:dyDescent="0.25">
      <c r="A53" s="67" t="str">
        <f>A37</f>
        <v>C.Mariner</v>
      </c>
      <c r="B53" s="68">
        <f>B37</f>
        <v>534</v>
      </c>
      <c r="C53" s="69" t="str">
        <f>C37</f>
        <v>Thursday</v>
      </c>
      <c r="D53" s="77">
        <f>D37</f>
        <v>43538</v>
      </c>
      <c r="E53" s="71" t="s">
        <v>8</v>
      </c>
      <c r="F53" s="72">
        <f>D53+5</f>
        <v>43543</v>
      </c>
    </row>
    <row r="54" spans="1:6" ht="15" customHeight="1" x14ac:dyDescent="0.25">
      <c r="A54" s="73" t="str">
        <f>A39</f>
        <v>Vantage</v>
      </c>
      <c r="B54" s="74" t="str">
        <f>B39</f>
        <v>072</v>
      </c>
      <c r="C54" s="75" t="str">
        <f>C39</f>
        <v>Thursday</v>
      </c>
      <c r="D54" s="76">
        <f>D39</f>
        <v>43545</v>
      </c>
      <c r="E54" s="75" t="s">
        <v>8</v>
      </c>
      <c r="F54" s="76">
        <f>D54+5</f>
        <v>43550</v>
      </c>
    </row>
    <row r="55" spans="1:6" ht="12.75" customHeight="1" x14ac:dyDescent="0.25">
      <c r="A55" s="67" t="str">
        <f>A41</f>
        <v>Vanquish</v>
      </c>
      <c r="B55" s="68">
        <f>B41</f>
        <v>111</v>
      </c>
      <c r="C55" s="71" t="str">
        <f>C41</f>
        <v>Thursday</v>
      </c>
      <c r="D55" s="78">
        <f>D41</f>
        <v>43552</v>
      </c>
      <c r="E55" s="71" t="s">
        <v>8</v>
      </c>
      <c r="F55" s="72">
        <f>D55+5</f>
        <v>43557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7.5" customHeight="1" x14ac:dyDescent="0.25">
      <c r="A58" s="109"/>
      <c r="B58" s="109"/>
      <c r="C58" s="109"/>
      <c r="D58" s="109"/>
      <c r="E58" s="109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Vanquish</v>
      </c>
      <c r="B63" s="106" t="str">
        <f>B10</f>
        <v>108</v>
      </c>
      <c r="C63" s="89" t="s">
        <v>11</v>
      </c>
      <c r="D63" s="83">
        <f>D32</f>
        <v>43521</v>
      </c>
      <c r="E63" s="84" t="s">
        <v>15</v>
      </c>
      <c r="F63" s="85">
        <f>D63+4</f>
        <v>43525</v>
      </c>
    </row>
    <row r="64" spans="1:6" ht="15" customHeight="1" x14ac:dyDescent="0.25">
      <c r="A64" s="79" t="str">
        <f>A12</f>
        <v>C.Mariner</v>
      </c>
      <c r="B64" s="80">
        <f>B12</f>
        <v>533</v>
      </c>
      <c r="C64" s="86" t="str">
        <f>C12</f>
        <v>Monday</v>
      </c>
      <c r="D64" s="87">
        <f>D12</f>
        <v>43528</v>
      </c>
      <c r="E64" s="86" t="s">
        <v>15</v>
      </c>
      <c r="F64" s="88">
        <f>D64+4</f>
        <v>43532</v>
      </c>
    </row>
    <row r="65" spans="1:7" ht="15" customHeight="1" x14ac:dyDescent="0.25">
      <c r="A65" s="105" t="str">
        <f>A14</f>
        <v>Vantage</v>
      </c>
      <c r="B65" s="106" t="str">
        <f>B14</f>
        <v>071</v>
      </c>
      <c r="C65" s="89" t="s">
        <v>11</v>
      </c>
      <c r="D65" s="90">
        <f>D36</f>
        <v>43535</v>
      </c>
      <c r="E65" s="84" t="s">
        <v>15</v>
      </c>
      <c r="F65" s="85">
        <f t="shared" ref="F65:F67" si="3">D65+4</f>
        <v>43539</v>
      </c>
    </row>
    <row r="66" spans="1:7" ht="15" customHeight="1" x14ac:dyDescent="0.25">
      <c r="A66" s="81" t="str">
        <f>A16</f>
        <v>Vanquish</v>
      </c>
      <c r="B66" s="82">
        <f>B16</f>
        <v>110</v>
      </c>
      <c r="C66" s="86" t="s">
        <v>11</v>
      </c>
      <c r="D66" s="88">
        <f>D16</f>
        <v>43542</v>
      </c>
      <c r="E66" s="86" t="s">
        <v>15</v>
      </c>
      <c r="F66" s="91">
        <f t="shared" si="3"/>
        <v>43546</v>
      </c>
    </row>
    <row r="67" spans="1:7" ht="15" customHeight="1" x14ac:dyDescent="0.25">
      <c r="A67" s="105" t="str">
        <f>A18</f>
        <v>C.Mariner</v>
      </c>
      <c r="B67" s="106">
        <f>B18</f>
        <v>535</v>
      </c>
      <c r="C67" s="89" t="s">
        <v>11</v>
      </c>
      <c r="D67" s="90">
        <f>D40</f>
        <v>43549</v>
      </c>
      <c r="E67" s="84" t="s">
        <v>15</v>
      </c>
      <c r="F67" s="85">
        <f t="shared" si="3"/>
        <v>43553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B70" sqref="B70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43770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49</v>
      </c>
      <c r="B10" s="104" t="s">
        <v>75</v>
      </c>
      <c r="C10" s="99" t="s">
        <v>11</v>
      </c>
      <c r="D10" s="103">
        <v>43766</v>
      </c>
      <c r="E10" s="71" t="s">
        <v>12</v>
      </c>
      <c r="F10" s="100">
        <f>D10+2</f>
        <v>43768</v>
      </c>
      <c r="I10" s="31"/>
      <c r="J10" s="32"/>
      <c r="K10" s="33"/>
    </row>
    <row r="11" spans="1:11" ht="15" customHeight="1" x14ac:dyDescent="0.25">
      <c r="A11" s="92" t="s">
        <v>74</v>
      </c>
      <c r="B11" s="93" t="s">
        <v>76</v>
      </c>
      <c r="C11" s="94" t="s">
        <v>9</v>
      </c>
      <c r="D11" s="95">
        <f>D10+3</f>
        <v>43769</v>
      </c>
      <c r="E11" s="107" t="s">
        <v>10</v>
      </c>
      <c r="F11" s="96">
        <f>D11+2</f>
        <v>43771</v>
      </c>
      <c r="I11" s="31"/>
      <c r="J11" s="32"/>
      <c r="K11" s="33"/>
    </row>
    <row r="12" spans="1:11" ht="15" customHeight="1" x14ac:dyDescent="0.25">
      <c r="A12" s="97" t="s">
        <v>48</v>
      </c>
      <c r="B12" s="98">
        <v>551</v>
      </c>
      <c r="C12" s="99" t="s">
        <v>11</v>
      </c>
      <c r="D12" s="100">
        <f>D10+7</f>
        <v>43773</v>
      </c>
      <c r="E12" s="71" t="s">
        <v>12</v>
      </c>
      <c r="F12" s="100">
        <f>D12+2</f>
        <v>43775</v>
      </c>
      <c r="I12" s="34"/>
      <c r="J12" s="32"/>
      <c r="K12" s="33"/>
    </row>
    <row r="13" spans="1:11" ht="15" customHeight="1" x14ac:dyDescent="0.25">
      <c r="A13" s="92" t="s">
        <v>74</v>
      </c>
      <c r="B13" s="101">
        <f>B11+1</f>
        <v>455</v>
      </c>
      <c r="C13" s="94" t="s">
        <v>9</v>
      </c>
      <c r="D13" s="96">
        <f>D11+7</f>
        <v>43776</v>
      </c>
      <c r="E13" s="107" t="s">
        <v>10</v>
      </c>
      <c r="F13" s="96">
        <f t="shared" ref="F13:F18" si="0">D13+2</f>
        <v>43778</v>
      </c>
      <c r="I13" s="34"/>
      <c r="J13" s="32"/>
      <c r="K13" s="33"/>
    </row>
    <row r="14" spans="1:11" ht="12.75" customHeight="1" x14ac:dyDescent="0.25">
      <c r="A14" s="97" t="s">
        <v>49</v>
      </c>
      <c r="B14" s="98">
        <v>557</v>
      </c>
      <c r="C14" s="99" t="s">
        <v>11</v>
      </c>
      <c r="D14" s="100">
        <f>D12+7</f>
        <v>43780</v>
      </c>
      <c r="E14" s="71" t="s">
        <v>12</v>
      </c>
      <c r="F14" s="100">
        <f t="shared" si="0"/>
        <v>43782</v>
      </c>
      <c r="I14" s="34"/>
      <c r="J14" s="32"/>
      <c r="K14" s="33"/>
    </row>
    <row r="15" spans="1:11" ht="15" customHeight="1" x14ac:dyDescent="0.25">
      <c r="A15" s="92" t="s">
        <v>74</v>
      </c>
      <c r="B15" s="101">
        <f>B13+1</f>
        <v>456</v>
      </c>
      <c r="C15" s="94" t="s">
        <v>9</v>
      </c>
      <c r="D15" s="96">
        <f t="shared" ref="D15" si="1">D13+7</f>
        <v>43783</v>
      </c>
      <c r="E15" s="107" t="s">
        <v>10</v>
      </c>
      <c r="F15" s="96">
        <f t="shared" si="0"/>
        <v>43785</v>
      </c>
      <c r="I15" s="34"/>
      <c r="J15" s="32"/>
      <c r="K15" s="33"/>
    </row>
    <row r="16" spans="1:11" ht="15" customHeight="1" x14ac:dyDescent="0.25">
      <c r="A16" s="97" t="s">
        <v>49</v>
      </c>
      <c r="B16" s="102">
        <v>558</v>
      </c>
      <c r="C16" s="99" t="s">
        <v>11</v>
      </c>
      <c r="D16" s="100">
        <f>D14+7</f>
        <v>43787</v>
      </c>
      <c r="E16" s="71" t="s">
        <v>12</v>
      </c>
      <c r="F16" s="100">
        <f t="shared" si="0"/>
        <v>43789</v>
      </c>
      <c r="I16" s="34"/>
      <c r="J16" s="32"/>
      <c r="K16" s="33"/>
    </row>
    <row r="17" spans="1:11" ht="15" customHeight="1" x14ac:dyDescent="0.25">
      <c r="A17" s="92" t="s">
        <v>74</v>
      </c>
      <c r="B17" s="101">
        <f>B15+1</f>
        <v>457</v>
      </c>
      <c r="C17" s="94" t="s">
        <v>9</v>
      </c>
      <c r="D17" s="96">
        <f>D15+7</f>
        <v>43790</v>
      </c>
      <c r="E17" s="107" t="s">
        <v>10</v>
      </c>
      <c r="F17" s="96">
        <f>D17+2</f>
        <v>43792</v>
      </c>
      <c r="I17" s="34"/>
      <c r="J17" s="32"/>
      <c r="K17" s="33"/>
    </row>
    <row r="18" spans="1:11" ht="15" customHeight="1" x14ac:dyDescent="0.25">
      <c r="A18" s="97" t="s">
        <v>48</v>
      </c>
      <c r="B18" s="98">
        <v>553</v>
      </c>
      <c r="C18" s="99" t="s">
        <v>11</v>
      </c>
      <c r="D18" s="100">
        <f>D16+7</f>
        <v>43794</v>
      </c>
      <c r="E18" s="71" t="s">
        <v>12</v>
      </c>
      <c r="F18" s="100">
        <f t="shared" si="0"/>
        <v>43796</v>
      </c>
      <c r="I18" s="34"/>
      <c r="J18" s="32"/>
      <c r="K18" s="33"/>
    </row>
    <row r="19" spans="1:11" ht="15" customHeight="1" x14ac:dyDescent="0.25">
      <c r="A19" s="92" t="s">
        <v>74</v>
      </c>
      <c r="B19" s="101">
        <f>B17+1</f>
        <v>458</v>
      </c>
      <c r="C19" s="94" t="s">
        <v>12</v>
      </c>
      <c r="D19" s="96">
        <f>D17+6</f>
        <v>43796</v>
      </c>
      <c r="E19" s="107" t="s">
        <v>10</v>
      </c>
      <c r="F19" s="96">
        <f>D19+3</f>
        <v>43799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5"/>
      <c r="C26" s="16"/>
      <c r="D26" s="17"/>
      <c r="E26" s="16"/>
      <c r="F26" s="17"/>
    </row>
    <row r="27" spans="1:11" ht="7.5" customHeight="1" x14ac:dyDescent="0.25">
      <c r="A27" s="13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C.Mariner</v>
      </c>
      <c r="B32" s="60" t="str">
        <f>B10</f>
        <v>556</v>
      </c>
      <c r="C32" s="40" t="s">
        <v>44</v>
      </c>
      <c r="D32" s="54">
        <f>D10</f>
        <v>43766</v>
      </c>
      <c r="E32" s="41" t="s">
        <v>20</v>
      </c>
      <c r="F32" s="42">
        <f>D32+5</f>
        <v>43771</v>
      </c>
    </row>
    <row r="33" spans="1:6" ht="15" customHeight="1" x14ac:dyDescent="0.25">
      <c r="A33" s="65" t="s">
        <v>22</v>
      </c>
      <c r="B33" s="62">
        <v>131</v>
      </c>
      <c r="C33" s="58" t="s">
        <v>9</v>
      </c>
      <c r="D33" s="55">
        <f>D11</f>
        <v>43769</v>
      </c>
      <c r="E33" s="47" t="s">
        <v>25</v>
      </c>
      <c r="F33" s="48">
        <f>D33+3</f>
        <v>43772</v>
      </c>
    </row>
    <row r="34" spans="1:6" ht="15" customHeight="1" x14ac:dyDescent="0.25">
      <c r="A34" s="64" t="str">
        <f>A12</f>
        <v>C.Navigator</v>
      </c>
      <c r="B34" s="60">
        <f>B12</f>
        <v>551</v>
      </c>
      <c r="C34" s="59" t="str">
        <f>C12</f>
        <v>Monday</v>
      </c>
      <c r="D34" s="56">
        <f>D12</f>
        <v>43773</v>
      </c>
      <c r="E34" s="49" t="s">
        <v>20</v>
      </c>
      <c r="F34" s="50">
        <f>D34+5</f>
        <v>43778</v>
      </c>
    </row>
    <row r="35" spans="1:6" ht="15" customHeight="1" x14ac:dyDescent="0.25">
      <c r="A35" s="65" t="s">
        <v>22</v>
      </c>
      <c r="B35" s="62">
        <v>132</v>
      </c>
      <c r="C35" s="58" t="s">
        <v>9</v>
      </c>
      <c r="D35" s="57">
        <f>D33+7</f>
        <v>43776</v>
      </c>
      <c r="E35" s="47" t="s">
        <v>25</v>
      </c>
      <c r="F35" s="48">
        <f>D35+3</f>
        <v>43779</v>
      </c>
    </row>
    <row r="36" spans="1:6" ht="15" customHeight="1" x14ac:dyDescent="0.25">
      <c r="A36" s="64" t="s">
        <v>48</v>
      </c>
      <c r="B36" s="60" t="s">
        <v>78</v>
      </c>
      <c r="C36" s="59" t="s">
        <v>77</v>
      </c>
      <c r="D36" s="56">
        <f>D14+1</f>
        <v>43781</v>
      </c>
      <c r="E36" s="51" t="s">
        <v>20</v>
      </c>
      <c r="F36" s="52">
        <f>D36+4</f>
        <v>43785</v>
      </c>
    </row>
    <row r="37" spans="1:6" ht="15" customHeight="1" x14ac:dyDescent="0.25">
      <c r="A37" s="65" t="s">
        <v>22</v>
      </c>
      <c r="B37" s="62">
        <v>133</v>
      </c>
      <c r="C37" s="58" t="s">
        <v>9</v>
      </c>
      <c r="D37" s="57">
        <f>D35+7</f>
        <v>43783</v>
      </c>
      <c r="E37" s="47" t="s">
        <v>25</v>
      </c>
      <c r="F37" s="48">
        <f>D37+3</f>
        <v>43786</v>
      </c>
    </row>
    <row r="38" spans="1:6" ht="15" customHeight="1" x14ac:dyDescent="0.25">
      <c r="A38" s="64" t="str">
        <f>A16</f>
        <v>C.Mariner</v>
      </c>
      <c r="B38" s="60">
        <f>B16</f>
        <v>558</v>
      </c>
      <c r="C38" s="59" t="s">
        <v>11</v>
      </c>
      <c r="D38" s="56">
        <f>D16</f>
        <v>43787</v>
      </c>
      <c r="E38" s="53" t="s">
        <v>20</v>
      </c>
      <c r="F38" s="50">
        <f>D38+5</f>
        <v>43792</v>
      </c>
    </row>
    <row r="39" spans="1:6" ht="15" customHeight="1" x14ac:dyDescent="0.25">
      <c r="A39" s="65" t="s">
        <v>22</v>
      </c>
      <c r="B39" s="62">
        <v>134</v>
      </c>
      <c r="C39" s="58" t="s">
        <v>9</v>
      </c>
      <c r="D39" s="57">
        <f>D37+7</f>
        <v>43790</v>
      </c>
      <c r="E39" s="47" t="s">
        <v>25</v>
      </c>
      <c r="F39" s="48">
        <f>D39+3</f>
        <v>43793</v>
      </c>
    </row>
    <row r="40" spans="1:6" ht="15" customHeight="1" x14ac:dyDescent="0.25">
      <c r="A40" s="64" t="str">
        <f>A18</f>
        <v>C.Navigator</v>
      </c>
      <c r="B40" s="60">
        <f>B18</f>
        <v>553</v>
      </c>
      <c r="C40" s="59" t="s">
        <v>11</v>
      </c>
      <c r="D40" s="56">
        <f>D18</f>
        <v>43794</v>
      </c>
      <c r="E40" s="51" t="s">
        <v>20</v>
      </c>
      <c r="F40" s="52">
        <f>D40+5</f>
        <v>43799</v>
      </c>
    </row>
    <row r="41" spans="1:6" ht="15" customHeight="1" x14ac:dyDescent="0.25">
      <c r="A41" s="65" t="s">
        <v>49</v>
      </c>
      <c r="B41" s="62">
        <v>559</v>
      </c>
      <c r="C41" s="58" t="s">
        <v>79</v>
      </c>
      <c r="D41" s="57">
        <f>D39+6</f>
        <v>43796</v>
      </c>
      <c r="E41" s="47" t="s">
        <v>25</v>
      </c>
      <c r="F41" s="48">
        <f>D41+4</f>
        <v>43800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Vanquish</v>
      </c>
      <c r="B51" s="68">
        <f>B33</f>
        <v>131</v>
      </c>
      <c r="C51" s="69" t="str">
        <f>C33</f>
        <v>Thursday</v>
      </c>
      <c r="D51" s="70">
        <f>D33</f>
        <v>43769</v>
      </c>
      <c r="E51" s="71" t="s">
        <v>11</v>
      </c>
      <c r="F51" s="72">
        <f>D51+4</f>
        <v>43773</v>
      </c>
    </row>
    <row r="52" spans="1:6" ht="15" customHeight="1" x14ac:dyDescent="0.25">
      <c r="A52" s="73" t="str">
        <f>A35</f>
        <v>Vanquish</v>
      </c>
      <c r="B52" s="74">
        <f>B35</f>
        <v>132</v>
      </c>
      <c r="C52" s="75" t="str">
        <f>C35</f>
        <v>Thursday</v>
      </c>
      <c r="D52" s="76">
        <f>D35</f>
        <v>43776</v>
      </c>
      <c r="E52" s="75" t="s">
        <v>11</v>
      </c>
      <c r="F52" s="76">
        <f>D52+4</f>
        <v>43780</v>
      </c>
    </row>
    <row r="53" spans="1:6" ht="15" customHeight="1" x14ac:dyDescent="0.25">
      <c r="A53" s="67" t="str">
        <f>A37</f>
        <v>Vanquish</v>
      </c>
      <c r="B53" s="68">
        <f>B37</f>
        <v>133</v>
      </c>
      <c r="C53" s="69" t="str">
        <f>C37</f>
        <v>Thursday</v>
      </c>
      <c r="D53" s="77">
        <f>D37</f>
        <v>43783</v>
      </c>
      <c r="E53" s="71" t="s">
        <v>11</v>
      </c>
      <c r="F53" s="72">
        <f>D53+4</f>
        <v>43787</v>
      </c>
    </row>
    <row r="54" spans="1:6" ht="15" customHeight="1" x14ac:dyDescent="0.25">
      <c r="A54" s="73" t="str">
        <f>A39</f>
        <v>Vanquish</v>
      </c>
      <c r="B54" s="74">
        <f>B39</f>
        <v>134</v>
      </c>
      <c r="C54" s="75" t="str">
        <f>C39</f>
        <v>Thursday</v>
      </c>
      <c r="D54" s="76">
        <f>D39</f>
        <v>43790</v>
      </c>
      <c r="E54" s="75" t="s">
        <v>11</v>
      </c>
      <c r="F54" s="76">
        <f>D54+4</f>
        <v>43794</v>
      </c>
    </row>
    <row r="55" spans="1:6" ht="12.75" customHeight="1" x14ac:dyDescent="0.25">
      <c r="A55" s="67" t="str">
        <f>A41</f>
        <v>C.Mariner</v>
      </c>
      <c r="B55" s="68">
        <f>B41</f>
        <v>559</v>
      </c>
      <c r="C55" s="150" t="str">
        <f>C41</f>
        <v>Wednesday**</v>
      </c>
      <c r="D55" s="78">
        <f>D41</f>
        <v>43796</v>
      </c>
      <c r="E55" s="71" t="s">
        <v>11</v>
      </c>
      <c r="F55" s="72">
        <f>D55+4</f>
        <v>43800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17.25" customHeight="1" x14ac:dyDescent="0.25">
      <c r="A58" s="120"/>
      <c r="B58" s="139"/>
      <c r="C58" s="139"/>
      <c r="D58" s="139"/>
      <c r="E58" s="139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C.Mariner</v>
      </c>
      <c r="B63" s="106" t="str">
        <f>B10</f>
        <v>556</v>
      </c>
      <c r="C63" s="89" t="s">
        <v>11</v>
      </c>
      <c r="D63" s="83">
        <f>D32</f>
        <v>43766</v>
      </c>
      <c r="E63" s="84" t="s">
        <v>15</v>
      </c>
      <c r="F63" s="85">
        <f>D63+4</f>
        <v>43770</v>
      </c>
    </row>
    <row r="64" spans="1:6" ht="15" customHeight="1" x14ac:dyDescent="0.25">
      <c r="A64" s="79" t="str">
        <f>A12</f>
        <v>C.Navigator</v>
      </c>
      <c r="B64" s="80">
        <f>B12</f>
        <v>551</v>
      </c>
      <c r="C64" s="86" t="str">
        <f>C12</f>
        <v>Monday</v>
      </c>
      <c r="D64" s="87">
        <f>D12</f>
        <v>43773</v>
      </c>
      <c r="E64" s="86" t="s">
        <v>15</v>
      </c>
      <c r="F64" s="88">
        <f>D64+4</f>
        <v>43777</v>
      </c>
    </row>
    <row r="65" spans="1:7" ht="15" customHeight="1" x14ac:dyDescent="0.25">
      <c r="A65" s="105" t="str">
        <f>A36</f>
        <v>C.Navigator</v>
      </c>
      <c r="B65" s="106" t="str">
        <f>B36</f>
        <v>552</v>
      </c>
      <c r="C65" s="89" t="str">
        <f>C36</f>
        <v>Tuesday**</v>
      </c>
      <c r="D65" s="90">
        <f>D36</f>
        <v>43781</v>
      </c>
      <c r="E65" s="84" t="s">
        <v>15</v>
      </c>
      <c r="F65" s="85">
        <f>D65+3</f>
        <v>43784</v>
      </c>
    </row>
    <row r="66" spans="1:7" ht="15" customHeight="1" x14ac:dyDescent="0.25">
      <c r="A66" s="81" t="str">
        <f>A16</f>
        <v>C.Mariner</v>
      </c>
      <c r="B66" s="82">
        <f>B16</f>
        <v>558</v>
      </c>
      <c r="C66" s="86" t="s">
        <v>11</v>
      </c>
      <c r="D66" s="88">
        <f>D16</f>
        <v>43787</v>
      </c>
      <c r="E66" s="86" t="s">
        <v>15</v>
      </c>
      <c r="F66" s="91">
        <f t="shared" ref="F66:F67" si="2">D66+4</f>
        <v>43791</v>
      </c>
    </row>
    <row r="67" spans="1:7" ht="15" customHeight="1" x14ac:dyDescent="0.25">
      <c r="A67" s="105" t="str">
        <f>A18</f>
        <v>C.Navigator</v>
      </c>
      <c r="B67" s="106">
        <f>B18</f>
        <v>553</v>
      </c>
      <c r="C67" s="89" t="s">
        <v>11</v>
      </c>
      <c r="D67" s="90">
        <f>D40</f>
        <v>43794</v>
      </c>
      <c r="E67" s="84" t="s">
        <v>15</v>
      </c>
      <c r="F67" s="85">
        <f t="shared" si="2"/>
        <v>43798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1"/>
  <sheetViews>
    <sheetView showGridLines="0" workbookViewId="0">
      <selection activeCell="A53" sqref="A53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43739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49</v>
      </c>
      <c r="B10" s="104" t="s">
        <v>72</v>
      </c>
      <c r="C10" s="99" t="s">
        <v>11</v>
      </c>
      <c r="D10" s="103">
        <v>43738</v>
      </c>
      <c r="E10" s="71" t="s">
        <v>12</v>
      </c>
      <c r="F10" s="100">
        <f>D10+2</f>
        <v>43740</v>
      </c>
      <c r="I10" s="31"/>
      <c r="J10" s="32"/>
      <c r="K10" s="33"/>
    </row>
    <row r="11" spans="1:11" ht="15" customHeight="1" x14ac:dyDescent="0.25">
      <c r="A11" s="92" t="s">
        <v>56</v>
      </c>
      <c r="B11" s="93" t="s">
        <v>71</v>
      </c>
      <c r="C11" s="94" t="s">
        <v>9</v>
      </c>
      <c r="D11" s="95">
        <f>D10+3</f>
        <v>43741</v>
      </c>
      <c r="E11" s="107" t="s">
        <v>10</v>
      </c>
      <c r="F11" s="96">
        <f>D11+2</f>
        <v>43743</v>
      </c>
      <c r="I11" s="31"/>
      <c r="J11" s="32"/>
      <c r="K11" s="33"/>
    </row>
    <row r="12" spans="1:11" ht="15" customHeight="1" x14ac:dyDescent="0.25">
      <c r="A12" s="97" t="s">
        <v>22</v>
      </c>
      <c r="B12" s="98">
        <v>128</v>
      </c>
      <c r="C12" s="99" t="s">
        <v>11</v>
      </c>
      <c r="D12" s="100">
        <f>D10+7</f>
        <v>43745</v>
      </c>
      <c r="E12" s="71" t="s">
        <v>12</v>
      </c>
      <c r="F12" s="100">
        <f>D12+2</f>
        <v>43747</v>
      </c>
      <c r="I12" s="34"/>
      <c r="J12" s="32"/>
      <c r="K12" s="33"/>
    </row>
    <row r="13" spans="1:11" ht="15" customHeight="1" x14ac:dyDescent="0.25">
      <c r="A13" s="92" t="s">
        <v>56</v>
      </c>
      <c r="B13" s="101">
        <v>451</v>
      </c>
      <c r="C13" s="94" t="s">
        <v>9</v>
      </c>
      <c r="D13" s="96">
        <f>D11+7</f>
        <v>43748</v>
      </c>
      <c r="E13" s="107" t="s">
        <v>10</v>
      </c>
      <c r="F13" s="96">
        <f t="shared" ref="F13:F19" si="0">D13+2</f>
        <v>43750</v>
      </c>
      <c r="I13" s="34"/>
      <c r="J13" s="32"/>
      <c r="K13" s="33"/>
    </row>
    <row r="14" spans="1:11" ht="12.75" customHeight="1" x14ac:dyDescent="0.25">
      <c r="A14" s="97" t="s">
        <v>49</v>
      </c>
      <c r="B14" s="98">
        <v>555</v>
      </c>
      <c r="C14" s="99" t="s">
        <v>11</v>
      </c>
      <c r="D14" s="100">
        <f>D12+7</f>
        <v>43752</v>
      </c>
      <c r="E14" s="71" t="s">
        <v>12</v>
      </c>
      <c r="F14" s="100">
        <f t="shared" si="0"/>
        <v>43754</v>
      </c>
      <c r="I14" s="34"/>
      <c r="J14" s="32"/>
      <c r="K14" s="33"/>
    </row>
    <row r="15" spans="1:11" ht="15" customHeight="1" x14ac:dyDescent="0.25">
      <c r="A15" s="92" t="s">
        <v>56</v>
      </c>
      <c r="B15" s="101">
        <v>452</v>
      </c>
      <c r="C15" s="94" t="s">
        <v>9</v>
      </c>
      <c r="D15" s="96">
        <f t="shared" ref="D15:D19" si="1">D13+7</f>
        <v>43755</v>
      </c>
      <c r="E15" s="107" t="s">
        <v>10</v>
      </c>
      <c r="F15" s="96">
        <f t="shared" si="0"/>
        <v>43757</v>
      </c>
      <c r="I15" s="34"/>
      <c r="J15" s="32"/>
      <c r="K15" s="33"/>
    </row>
    <row r="16" spans="1:11" ht="15" customHeight="1" x14ac:dyDescent="0.25">
      <c r="A16" s="97" t="s">
        <v>48</v>
      </c>
      <c r="B16" s="102">
        <v>550</v>
      </c>
      <c r="C16" s="99" t="s">
        <v>11</v>
      </c>
      <c r="D16" s="100">
        <f>D14+7</f>
        <v>43759</v>
      </c>
      <c r="E16" s="71" t="s">
        <v>12</v>
      </c>
      <c r="F16" s="100">
        <f t="shared" si="0"/>
        <v>43761</v>
      </c>
      <c r="I16" s="34"/>
      <c r="J16" s="32"/>
      <c r="K16" s="33"/>
    </row>
    <row r="17" spans="1:11" ht="15" customHeight="1" x14ac:dyDescent="0.25">
      <c r="A17" s="92" t="s">
        <v>56</v>
      </c>
      <c r="B17" s="101">
        <v>453</v>
      </c>
      <c r="C17" s="94" t="s">
        <v>9</v>
      </c>
      <c r="D17" s="96">
        <f t="shared" si="1"/>
        <v>43762</v>
      </c>
      <c r="E17" s="107" t="s">
        <v>10</v>
      </c>
      <c r="F17" s="96">
        <f>D17+2</f>
        <v>43764</v>
      </c>
      <c r="I17" s="34"/>
      <c r="J17" s="32"/>
      <c r="K17" s="33"/>
    </row>
    <row r="18" spans="1:11" ht="15" customHeight="1" x14ac:dyDescent="0.25">
      <c r="A18" s="97" t="s">
        <v>49</v>
      </c>
      <c r="B18" s="98">
        <v>556</v>
      </c>
      <c r="C18" s="99" t="s">
        <v>11</v>
      </c>
      <c r="D18" s="100">
        <f>D16+7</f>
        <v>43766</v>
      </c>
      <c r="E18" s="71" t="s">
        <v>12</v>
      </c>
      <c r="F18" s="100">
        <f t="shared" si="0"/>
        <v>43768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454</v>
      </c>
      <c r="C19" s="94" t="s">
        <v>9</v>
      </c>
      <c r="D19" s="96">
        <f t="shared" si="1"/>
        <v>43769</v>
      </c>
      <c r="E19" s="107" t="s">
        <v>10</v>
      </c>
      <c r="F19" s="96">
        <f t="shared" si="0"/>
        <v>43771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5"/>
      <c r="C26" s="16"/>
      <c r="D26" s="17"/>
      <c r="E26" s="16"/>
      <c r="F26" s="17"/>
    </row>
    <row r="27" spans="1:11" ht="7.5" customHeight="1" x14ac:dyDescent="0.25">
      <c r="A27" s="12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C.Mariner</v>
      </c>
      <c r="B32" s="60" t="str">
        <f>B10</f>
        <v>553</v>
      </c>
      <c r="C32" s="40" t="s">
        <v>44</v>
      </c>
      <c r="D32" s="54">
        <f>D10</f>
        <v>43738</v>
      </c>
      <c r="E32" s="41" t="s">
        <v>20</v>
      </c>
      <c r="F32" s="42">
        <f>D32+5</f>
        <v>43743</v>
      </c>
    </row>
    <row r="33" spans="1:6" ht="15" customHeight="1" x14ac:dyDescent="0.25">
      <c r="A33" s="65" t="s">
        <v>48</v>
      </c>
      <c r="B33" s="62">
        <v>548</v>
      </c>
      <c r="C33" s="58" t="s">
        <v>9</v>
      </c>
      <c r="D33" s="55">
        <f>D11</f>
        <v>43741</v>
      </c>
      <c r="E33" s="47" t="s">
        <v>25</v>
      </c>
      <c r="F33" s="48">
        <f>D33+4</f>
        <v>43745</v>
      </c>
    </row>
    <row r="34" spans="1:6" ht="15" customHeight="1" x14ac:dyDescent="0.25">
      <c r="A34" s="64" t="str">
        <f>A12</f>
        <v>Vanquish</v>
      </c>
      <c r="B34" s="60">
        <f>B12</f>
        <v>128</v>
      </c>
      <c r="C34" s="59" t="str">
        <f>C12</f>
        <v>Monday</v>
      </c>
      <c r="D34" s="56">
        <f>D12</f>
        <v>43745</v>
      </c>
      <c r="E34" s="49" t="s">
        <v>20</v>
      </c>
      <c r="F34" s="50">
        <f>D34+5</f>
        <v>43750</v>
      </c>
    </row>
    <row r="35" spans="1:6" ht="15" customHeight="1" x14ac:dyDescent="0.25">
      <c r="A35" s="65" t="s">
        <v>48</v>
      </c>
      <c r="B35" s="62">
        <v>549</v>
      </c>
      <c r="C35" s="58" t="s">
        <v>9</v>
      </c>
      <c r="D35" s="57">
        <f>D33+7</f>
        <v>43748</v>
      </c>
      <c r="E35" s="47" t="s">
        <v>25</v>
      </c>
      <c r="F35" s="48">
        <f>D35+3</f>
        <v>43751</v>
      </c>
    </row>
    <row r="36" spans="1:6" ht="15" customHeight="1" x14ac:dyDescent="0.25">
      <c r="A36" s="64" t="str">
        <f>A14</f>
        <v>C.Mariner</v>
      </c>
      <c r="B36" s="60">
        <f>B14</f>
        <v>555</v>
      </c>
      <c r="C36" s="59" t="str">
        <f>C14</f>
        <v>Monday</v>
      </c>
      <c r="D36" s="56">
        <f>D14</f>
        <v>43752</v>
      </c>
      <c r="E36" s="51" t="s">
        <v>20</v>
      </c>
      <c r="F36" s="52">
        <f>D36+5</f>
        <v>43757</v>
      </c>
    </row>
    <row r="37" spans="1:6" ht="15" customHeight="1" x14ac:dyDescent="0.25">
      <c r="A37" s="65" t="s">
        <v>22</v>
      </c>
      <c r="B37" s="62">
        <v>129</v>
      </c>
      <c r="C37" s="58" t="s">
        <v>9</v>
      </c>
      <c r="D37" s="57">
        <f>D35+7</f>
        <v>43755</v>
      </c>
      <c r="E37" s="47" t="s">
        <v>25</v>
      </c>
      <c r="F37" s="48">
        <f>D37+3</f>
        <v>43758</v>
      </c>
    </row>
    <row r="38" spans="1:6" ht="15" customHeight="1" x14ac:dyDescent="0.25">
      <c r="A38" s="64" t="str">
        <f>A16</f>
        <v>C.Navigator</v>
      </c>
      <c r="B38" s="60">
        <f>B16</f>
        <v>550</v>
      </c>
      <c r="C38" s="59" t="s">
        <v>11</v>
      </c>
      <c r="D38" s="56">
        <f>D16</f>
        <v>43759</v>
      </c>
      <c r="E38" s="53" t="s">
        <v>20</v>
      </c>
      <c r="F38" s="50">
        <f>D38+5</f>
        <v>43764</v>
      </c>
    </row>
    <row r="39" spans="1:6" ht="15" customHeight="1" x14ac:dyDescent="0.25">
      <c r="A39" s="65" t="s">
        <v>22</v>
      </c>
      <c r="B39" s="62">
        <v>130</v>
      </c>
      <c r="C39" s="58" t="s">
        <v>9</v>
      </c>
      <c r="D39" s="57">
        <f>D37+7</f>
        <v>43762</v>
      </c>
      <c r="E39" s="47" t="s">
        <v>25</v>
      </c>
      <c r="F39" s="48">
        <f>D39+3</f>
        <v>43765</v>
      </c>
    </row>
    <row r="40" spans="1:6" ht="15" customHeight="1" x14ac:dyDescent="0.25">
      <c r="A40" s="64" t="str">
        <f>A18</f>
        <v>C.Mariner</v>
      </c>
      <c r="B40" s="60">
        <f>B18</f>
        <v>556</v>
      </c>
      <c r="C40" s="59" t="s">
        <v>11</v>
      </c>
      <c r="D40" s="56">
        <f>D18</f>
        <v>43766</v>
      </c>
      <c r="E40" s="51" t="s">
        <v>20</v>
      </c>
      <c r="F40" s="52">
        <f>D40+5</f>
        <v>43771</v>
      </c>
    </row>
    <row r="41" spans="1:6" ht="15" customHeight="1" x14ac:dyDescent="0.25">
      <c r="A41" s="65" t="s">
        <v>22</v>
      </c>
      <c r="B41" s="62">
        <v>131</v>
      </c>
      <c r="C41" s="58" t="s">
        <v>9</v>
      </c>
      <c r="D41" s="57">
        <f>D39+7</f>
        <v>43769</v>
      </c>
      <c r="E41" s="47" t="s">
        <v>25</v>
      </c>
      <c r="F41" s="48">
        <f>D41+3</f>
        <v>43772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C.Navigator</v>
      </c>
      <c r="B51" s="68">
        <f>B33</f>
        <v>548</v>
      </c>
      <c r="C51" s="69" t="str">
        <f>C33</f>
        <v>Thursday</v>
      </c>
      <c r="D51" s="70">
        <f>D33</f>
        <v>43741</v>
      </c>
      <c r="E51" s="71" t="s">
        <v>8</v>
      </c>
      <c r="F51" s="72">
        <f>D51+5</f>
        <v>43746</v>
      </c>
    </row>
    <row r="52" spans="1:6" ht="15" customHeight="1" x14ac:dyDescent="0.25">
      <c r="A52" s="140" t="s">
        <v>49</v>
      </c>
      <c r="B52" s="74">
        <v>554</v>
      </c>
      <c r="C52" s="141" t="s">
        <v>73</v>
      </c>
      <c r="D52" s="142">
        <f>D51+5</f>
        <v>43746</v>
      </c>
      <c r="E52" s="143" t="s">
        <v>9</v>
      </c>
      <c r="F52" s="76">
        <v>43748</v>
      </c>
    </row>
    <row r="53" spans="1:6" ht="15" customHeight="1" x14ac:dyDescent="0.25">
      <c r="A53" s="146" t="str">
        <f>A35</f>
        <v>C.Navigator</v>
      </c>
      <c r="B53" s="147">
        <f>B35</f>
        <v>549</v>
      </c>
      <c r="C53" s="148" t="str">
        <f>C35</f>
        <v>Thursday</v>
      </c>
      <c r="D53" s="72">
        <f>D35</f>
        <v>43748</v>
      </c>
      <c r="E53" s="148" t="s">
        <v>8</v>
      </c>
      <c r="F53" s="72">
        <f t="shared" ref="F53" si="2">D53+5</f>
        <v>43753</v>
      </c>
    </row>
    <row r="54" spans="1:6" ht="15" customHeight="1" x14ac:dyDescent="0.25">
      <c r="A54" s="140" t="str">
        <f>A37</f>
        <v>Vanquish</v>
      </c>
      <c r="B54" s="74">
        <f>B37</f>
        <v>129</v>
      </c>
      <c r="C54" s="141" t="str">
        <f>C37</f>
        <v>Thursday</v>
      </c>
      <c r="D54" s="144">
        <f>D37</f>
        <v>43755</v>
      </c>
      <c r="E54" s="143" t="s">
        <v>8</v>
      </c>
      <c r="F54" s="76">
        <f>D54+5</f>
        <v>43760</v>
      </c>
    </row>
    <row r="55" spans="1:6" ht="15" customHeight="1" x14ac:dyDescent="0.25">
      <c r="A55" s="146" t="str">
        <f>A39</f>
        <v>Vanquish</v>
      </c>
      <c r="B55" s="147">
        <f>B39</f>
        <v>130</v>
      </c>
      <c r="C55" s="148" t="str">
        <f>C39</f>
        <v>Thursday</v>
      </c>
      <c r="D55" s="72">
        <f>D39</f>
        <v>43762</v>
      </c>
      <c r="E55" s="148" t="s">
        <v>8</v>
      </c>
      <c r="F55" s="72">
        <f>D55+5</f>
        <v>43767</v>
      </c>
    </row>
    <row r="56" spans="1:6" ht="12.75" customHeight="1" x14ac:dyDescent="0.25">
      <c r="A56" s="140" t="str">
        <f>A41</f>
        <v>Vanquish</v>
      </c>
      <c r="B56" s="74">
        <f>B41</f>
        <v>131</v>
      </c>
      <c r="C56" s="143" t="str">
        <f>C41</f>
        <v>Thursday</v>
      </c>
      <c r="D56" s="145">
        <f>D41</f>
        <v>43769</v>
      </c>
      <c r="E56" s="143" t="s">
        <v>8</v>
      </c>
      <c r="F56" s="76">
        <f>D56+5</f>
        <v>43774</v>
      </c>
    </row>
    <row r="57" spans="1:6" ht="12.75" customHeight="1" x14ac:dyDescent="0.25">
      <c r="A57" s="161" t="s">
        <v>27</v>
      </c>
      <c r="B57" s="161"/>
      <c r="C57" s="161"/>
      <c r="D57" s="161"/>
      <c r="E57" s="161"/>
      <c r="F57" s="2"/>
    </row>
    <row r="58" spans="1:6" ht="12.75" customHeight="1" x14ac:dyDescent="0.25">
      <c r="A58" s="160" t="s">
        <v>21</v>
      </c>
      <c r="B58" s="160"/>
      <c r="C58" s="160"/>
      <c r="D58" s="160"/>
      <c r="E58" s="160"/>
      <c r="F58" s="2"/>
    </row>
    <row r="59" spans="1:6" ht="17.25" customHeight="1" x14ac:dyDescent="0.25">
      <c r="A59" s="120"/>
      <c r="B59" s="121"/>
      <c r="C59" s="121"/>
      <c r="D59" s="121"/>
      <c r="E59" s="121"/>
      <c r="F59" s="2"/>
    </row>
    <row r="60" spans="1:6" ht="26.25" customHeight="1" x14ac:dyDescent="0.25">
      <c r="A60" s="7"/>
      <c r="B60" s="8"/>
      <c r="C60" s="9"/>
      <c r="D60" s="10"/>
      <c r="E60" s="9"/>
      <c r="F60" s="162"/>
    </row>
    <row r="61" spans="1:6" ht="18.75" customHeight="1" x14ac:dyDescent="0.25">
      <c r="A61" s="164" t="s">
        <v>0</v>
      </c>
      <c r="B61" s="165"/>
      <c r="C61" s="166" t="s">
        <v>18</v>
      </c>
      <c r="D61" s="167"/>
      <c r="E61" s="11"/>
      <c r="F61" s="163"/>
    </row>
    <row r="62" spans="1:6" ht="15" customHeight="1" x14ac:dyDescent="0.25">
      <c r="A62" s="168" t="s">
        <v>2</v>
      </c>
      <c r="B62" s="168" t="s">
        <v>3</v>
      </c>
      <c r="C62" s="170" t="s">
        <v>4</v>
      </c>
      <c r="D62" s="171"/>
      <c r="E62" s="172" t="s">
        <v>19</v>
      </c>
      <c r="F62" s="173"/>
    </row>
    <row r="63" spans="1:6" ht="15" customHeight="1" thickBot="1" x14ac:dyDescent="0.3">
      <c r="A63" s="169"/>
      <c r="B63" s="169"/>
      <c r="C63" s="23" t="s">
        <v>6</v>
      </c>
      <c r="D63" s="23" t="s">
        <v>7</v>
      </c>
      <c r="E63" s="23" t="s">
        <v>6</v>
      </c>
      <c r="F63" s="23" t="s">
        <v>7</v>
      </c>
    </row>
    <row r="64" spans="1:6" ht="15" customHeight="1" thickTop="1" x14ac:dyDescent="0.25">
      <c r="A64" s="105" t="str">
        <f>A10</f>
        <v>C.Mariner</v>
      </c>
      <c r="B64" s="106" t="str">
        <f>B10</f>
        <v>553</v>
      </c>
      <c r="C64" s="89" t="s">
        <v>11</v>
      </c>
      <c r="D64" s="83">
        <f>D32</f>
        <v>43738</v>
      </c>
      <c r="E64" s="84" t="s">
        <v>15</v>
      </c>
      <c r="F64" s="85">
        <f>D64+4</f>
        <v>43742</v>
      </c>
    </row>
    <row r="65" spans="1:7" ht="15" customHeight="1" x14ac:dyDescent="0.25">
      <c r="A65" s="79" t="str">
        <f>A12</f>
        <v>Vanquish</v>
      </c>
      <c r="B65" s="80">
        <f>B12</f>
        <v>128</v>
      </c>
      <c r="C65" s="86" t="str">
        <f>C12</f>
        <v>Monday</v>
      </c>
      <c r="D65" s="87">
        <f>D12</f>
        <v>43745</v>
      </c>
      <c r="E65" s="86" t="s">
        <v>15</v>
      </c>
      <c r="F65" s="88">
        <f>D65+4</f>
        <v>43749</v>
      </c>
    </row>
    <row r="66" spans="1:7" ht="15" customHeight="1" x14ac:dyDescent="0.25">
      <c r="A66" s="105" t="str">
        <f>A14</f>
        <v>C.Mariner</v>
      </c>
      <c r="B66" s="106">
        <f>B14</f>
        <v>555</v>
      </c>
      <c r="C66" s="89" t="s">
        <v>11</v>
      </c>
      <c r="D66" s="90">
        <f>D36</f>
        <v>43752</v>
      </c>
      <c r="E66" s="84" t="s">
        <v>15</v>
      </c>
      <c r="F66" s="85">
        <f t="shared" ref="F66:F68" si="3">D66+4</f>
        <v>43756</v>
      </c>
    </row>
    <row r="67" spans="1:7" ht="15" customHeight="1" x14ac:dyDescent="0.25">
      <c r="A67" s="81" t="str">
        <f>A16</f>
        <v>C.Navigator</v>
      </c>
      <c r="B67" s="82">
        <f>B16</f>
        <v>550</v>
      </c>
      <c r="C67" s="86" t="s">
        <v>11</v>
      </c>
      <c r="D67" s="88">
        <f>D16</f>
        <v>43759</v>
      </c>
      <c r="E67" s="86" t="s">
        <v>15</v>
      </c>
      <c r="F67" s="91">
        <f t="shared" si="3"/>
        <v>43763</v>
      </c>
    </row>
    <row r="68" spans="1:7" ht="15" customHeight="1" x14ac:dyDescent="0.25">
      <c r="A68" s="105" t="str">
        <f>A18</f>
        <v>C.Mariner</v>
      </c>
      <c r="B68" s="106">
        <f>B18</f>
        <v>556</v>
      </c>
      <c r="C68" s="89" t="s">
        <v>11</v>
      </c>
      <c r="D68" s="90">
        <f>D40</f>
        <v>43766</v>
      </c>
      <c r="E68" s="84" t="s">
        <v>15</v>
      </c>
      <c r="F68" s="85">
        <f t="shared" si="3"/>
        <v>43770</v>
      </c>
    </row>
    <row r="69" spans="1:7" ht="15" customHeight="1" x14ac:dyDescent="0.25">
      <c r="A69" s="28" t="s">
        <v>28</v>
      </c>
      <c r="B69" s="28"/>
      <c r="C69" s="28"/>
      <c r="D69" s="27"/>
      <c r="E69" s="27"/>
      <c r="F69" s="27"/>
      <c r="G69" s="29"/>
    </row>
    <row r="70" spans="1:7" x14ac:dyDescent="0.25">
      <c r="A70" s="160" t="s">
        <v>21</v>
      </c>
      <c r="B70" s="160"/>
      <c r="C70" s="160"/>
      <c r="D70" s="160"/>
      <c r="E70" s="160"/>
      <c r="F70" s="30"/>
    </row>
    <row r="71" spans="1:7" ht="12.75" customHeight="1" x14ac:dyDescent="0.25">
      <c r="A71" s="12"/>
      <c r="B71" s="24"/>
      <c r="C71" s="13"/>
      <c r="D71" s="25"/>
      <c r="E71" s="13"/>
      <c r="F71" s="14"/>
    </row>
  </sheetData>
  <mergeCells count="35">
    <mergeCell ref="A70:E70"/>
    <mergeCell ref="A57:E57"/>
    <mergeCell ref="A58:E58"/>
    <mergeCell ref="F60:F61"/>
    <mergeCell ref="A61:B61"/>
    <mergeCell ref="C61:D61"/>
    <mergeCell ref="A62:A63"/>
    <mergeCell ref="B62:B63"/>
    <mergeCell ref="C62:D62"/>
    <mergeCell ref="E62:F62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B39" sqref="B39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43709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122" t="s">
        <v>69</v>
      </c>
      <c r="B10" s="104" t="s">
        <v>70</v>
      </c>
      <c r="C10" s="99" t="s">
        <v>11</v>
      </c>
      <c r="D10" s="103">
        <v>43710</v>
      </c>
      <c r="E10" s="71" t="s">
        <v>12</v>
      </c>
      <c r="F10" s="100">
        <f>D10+2</f>
        <v>43712</v>
      </c>
      <c r="I10" s="31"/>
      <c r="J10" s="32"/>
      <c r="K10" s="33"/>
    </row>
    <row r="11" spans="1:11" ht="15" customHeight="1" x14ac:dyDescent="0.25">
      <c r="A11" s="92" t="s">
        <v>56</v>
      </c>
      <c r="B11" s="93" t="s">
        <v>68</v>
      </c>
      <c r="C11" s="94" t="s">
        <v>9</v>
      </c>
      <c r="D11" s="95">
        <f>D10+3</f>
        <v>43713</v>
      </c>
      <c r="E11" s="107" t="s">
        <v>10</v>
      </c>
      <c r="F11" s="96">
        <f>D11+2</f>
        <v>43715</v>
      </c>
      <c r="I11" s="31"/>
      <c r="J11" s="32"/>
      <c r="K11" s="33"/>
    </row>
    <row r="12" spans="1:11" ht="15" customHeight="1" x14ac:dyDescent="0.25">
      <c r="A12" s="97" t="s">
        <v>48</v>
      </c>
      <c r="B12" s="98">
        <v>545</v>
      </c>
      <c r="C12" s="99" t="s">
        <v>11</v>
      </c>
      <c r="D12" s="100">
        <f>D10+7</f>
        <v>43717</v>
      </c>
      <c r="E12" s="71" t="s">
        <v>12</v>
      </c>
      <c r="F12" s="100">
        <f>D12+2</f>
        <v>43719</v>
      </c>
      <c r="I12" s="34"/>
      <c r="J12" s="32"/>
      <c r="K12" s="33"/>
    </row>
    <row r="13" spans="1:11" ht="15" customHeight="1" x14ac:dyDescent="0.25">
      <c r="A13" s="92" t="s">
        <v>56</v>
      </c>
      <c r="B13" s="101">
        <v>449</v>
      </c>
      <c r="C13" s="94" t="s">
        <v>9</v>
      </c>
      <c r="D13" s="96">
        <f>D11+7</f>
        <v>43720</v>
      </c>
      <c r="E13" s="107" t="s">
        <v>10</v>
      </c>
      <c r="F13" s="96">
        <f t="shared" ref="F13:F19" si="0">D13+2</f>
        <v>43722</v>
      </c>
      <c r="I13" s="34"/>
      <c r="J13" s="32"/>
      <c r="K13" s="33"/>
    </row>
    <row r="14" spans="1:11" ht="12.75" customHeight="1" thickBot="1" x14ac:dyDescent="0.3">
      <c r="A14" s="123" t="s">
        <v>49</v>
      </c>
      <c r="B14" s="124">
        <v>551</v>
      </c>
      <c r="C14" s="125" t="s">
        <v>11</v>
      </c>
      <c r="D14" s="126">
        <f>D12+7</f>
        <v>43724</v>
      </c>
      <c r="E14" s="127" t="s">
        <v>12</v>
      </c>
      <c r="F14" s="126">
        <f t="shared" si="0"/>
        <v>43726</v>
      </c>
      <c r="I14" s="34"/>
      <c r="J14" s="32"/>
      <c r="K14" s="33"/>
    </row>
    <row r="15" spans="1:11" ht="15" customHeight="1" thickBot="1" x14ac:dyDescent="0.3">
      <c r="A15" s="129" t="s">
        <v>48</v>
      </c>
      <c r="B15" s="130">
        <v>546</v>
      </c>
      <c r="C15" s="131" t="s">
        <v>9</v>
      </c>
      <c r="D15" s="132">
        <f t="shared" ref="D15:D19" si="1">D13+7</f>
        <v>43727</v>
      </c>
      <c r="E15" s="133" t="s">
        <v>10</v>
      </c>
      <c r="F15" s="134">
        <f t="shared" si="0"/>
        <v>43729</v>
      </c>
      <c r="I15" s="34"/>
      <c r="J15" s="32"/>
      <c r="K15" s="33"/>
    </row>
    <row r="16" spans="1:11" ht="15" customHeight="1" thickBot="1" x14ac:dyDescent="0.3">
      <c r="A16" s="97" t="s">
        <v>49</v>
      </c>
      <c r="B16" s="128">
        <v>552</v>
      </c>
      <c r="C16" s="99" t="s">
        <v>11</v>
      </c>
      <c r="D16" s="100">
        <f>D14+7</f>
        <v>43731</v>
      </c>
      <c r="E16" s="71" t="s">
        <v>12</v>
      </c>
      <c r="F16" s="100">
        <f t="shared" si="0"/>
        <v>43733</v>
      </c>
      <c r="I16" s="34"/>
      <c r="J16" s="32"/>
      <c r="K16" s="33"/>
    </row>
    <row r="17" spans="1:11" ht="15" customHeight="1" thickBot="1" x14ac:dyDescent="0.3">
      <c r="A17" s="129" t="s">
        <v>48</v>
      </c>
      <c r="B17" s="101">
        <v>547</v>
      </c>
      <c r="C17" s="94" t="s">
        <v>9</v>
      </c>
      <c r="D17" s="96">
        <f t="shared" si="1"/>
        <v>43734</v>
      </c>
      <c r="E17" s="107" t="s">
        <v>10</v>
      </c>
      <c r="F17" s="96">
        <f>D17+2</f>
        <v>43736</v>
      </c>
      <c r="I17" s="34"/>
      <c r="J17" s="32"/>
      <c r="K17" s="33"/>
    </row>
    <row r="18" spans="1:11" ht="15" customHeight="1" x14ac:dyDescent="0.25">
      <c r="A18" s="97" t="s">
        <v>49</v>
      </c>
      <c r="B18" s="98">
        <v>553</v>
      </c>
      <c r="C18" s="99" t="s">
        <v>11</v>
      </c>
      <c r="D18" s="100">
        <f>D16+7</f>
        <v>43738</v>
      </c>
      <c r="E18" s="71" t="s">
        <v>12</v>
      </c>
      <c r="F18" s="100">
        <f t="shared" si="0"/>
        <v>43740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450</v>
      </c>
      <c r="C19" s="94" t="s">
        <v>9</v>
      </c>
      <c r="D19" s="96">
        <f t="shared" si="1"/>
        <v>43741</v>
      </c>
      <c r="E19" s="107" t="s">
        <v>10</v>
      </c>
      <c r="F19" s="96">
        <f t="shared" si="0"/>
        <v>43743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5"/>
      <c r="C26" s="16"/>
      <c r="D26" s="17"/>
      <c r="E26" s="16"/>
      <c r="F26" s="17"/>
    </row>
    <row r="27" spans="1:11" ht="7.5" customHeight="1" x14ac:dyDescent="0.25">
      <c r="A27" s="12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CXL due to Hurricane</v>
      </c>
      <c r="B32" s="60" t="s">
        <v>70</v>
      </c>
      <c r="C32" s="40" t="s">
        <v>44</v>
      </c>
      <c r="D32" s="54">
        <f>D10</f>
        <v>43710</v>
      </c>
      <c r="E32" s="41" t="s">
        <v>20</v>
      </c>
      <c r="F32" s="42">
        <f>D32+5</f>
        <v>43715</v>
      </c>
    </row>
    <row r="33" spans="1:6" ht="15" customHeight="1" x14ac:dyDescent="0.25">
      <c r="A33" s="65" t="s">
        <v>49</v>
      </c>
      <c r="B33" s="62">
        <v>550</v>
      </c>
      <c r="C33" s="58" t="s">
        <v>9</v>
      </c>
      <c r="D33" s="55">
        <f>D11</f>
        <v>43713</v>
      </c>
      <c r="E33" s="47" t="s">
        <v>25</v>
      </c>
      <c r="F33" s="48">
        <f>D33+4</f>
        <v>43717</v>
      </c>
    </row>
    <row r="34" spans="1:6" ht="15" customHeight="1" x14ac:dyDescent="0.25">
      <c r="A34" s="66" t="str">
        <f>A12</f>
        <v>C.Navigator</v>
      </c>
      <c r="B34" s="61">
        <f>B12</f>
        <v>545</v>
      </c>
      <c r="C34" s="59" t="str">
        <f>C12</f>
        <v>Monday</v>
      </c>
      <c r="D34" s="56">
        <f>D12</f>
        <v>43717</v>
      </c>
      <c r="E34" s="49" t="s">
        <v>20</v>
      </c>
      <c r="F34" s="50">
        <f>D34+5</f>
        <v>43722</v>
      </c>
    </row>
    <row r="35" spans="1:6" ht="15" customHeight="1" x14ac:dyDescent="0.25">
      <c r="A35" s="65" t="s">
        <v>22</v>
      </c>
      <c r="B35" s="62">
        <v>125</v>
      </c>
      <c r="C35" s="58" t="s">
        <v>9</v>
      </c>
      <c r="D35" s="57">
        <f>D33+7</f>
        <v>43720</v>
      </c>
      <c r="E35" s="47" t="s">
        <v>25</v>
      </c>
      <c r="F35" s="48">
        <f>D35+3</f>
        <v>43723</v>
      </c>
    </row>
    <row r="36" spans="1:6" ht="15" customHeight="1" x14ac:dyDescent="0.25">
      <c r="A36" s="135" t="str">
        <f>A14</f>
        <v>C.Mariner</v>
      </c>
      <c r="B36" s="138" t="s">
        <v>70</v>
      </c>
      <c r="C36" s="137" t="str">
        <f>C14</f>
        <v>Monday</v>
      </c>
      <c r="D36" s="56">
        <f>D14</f>
        <v>43724</v>
      </c>
      <c r="E36" s="51" t="s">
        <v>20</v>
      </c>
      <c r="F36" s="52">
        <f>D36+5</f>
        <v>43729</v>
      </c>
    </row>
    <row r="37" spans="1:6" ht="15" customHeight="1" x14ac:dyDescent="0.25">
      <c r="A37" s="65" t="s">
        <v>22</v>
      </c>
      <c r="B37" s="62">
        <v>126</v>
      </c>
      <c r="C37" s="58" t="s">
        <v>9</v>
      </c>
      <c r="D37" s="57">
        <f>D35+7</f>
        <v>43727</v>
      </c>
      <c r="E37" s="47" t="s">
        <v>25</v>
      </c>
      <c r="F37" s="48">
        <f>D37+3</f>
        <v>43730</v>
      </c>
    </row>
    <row r="38" spans="1:6" ht="15" customHeight="1" x14ac:dyDescent="0.25">
      <c r="A38" s="135" t="str">
        <f>A16</f>
        <v>C.Mariner</v>
      </c>
      <c r="B38" s="136" t="s">
        <v>70</v>
      </c>
      <c r="C38" s="137" t="s">
        <v>11</v>
      </c>
      <c r="D38" s="56">
        <f>D16</f>
        <v>43731</v>
      </c>
      <c r="E38" s="53" t="s">
        <v>20</v>
      </c>
      <c r="F38" s="50">
        <f>D38+5</f>
        <v>43736</v>
      </c>
    </row>
    <row r="39" spans="1:6" ht="15" customHeight="1" x14ac:dyDescent="0.25">
      <c r="A39" s="65" t="s">
        <v>22</v>
      </c>
      <c r="B39" s="62">
        <v>127</v>
      </c>
      <c r="C39" s="58" t="s">
        <v>9</v>
      </c>
      <c r="D39" s="57">
        <f>D37+7</f>
        <v>43734</v>
      </c>
      <c r="E39" s="47" t="s">
        <v>25</v>
      </c>
      <c r="F39" s="48">
        <f>D39+3</f>
        <v>43737</v>
      </c>
    </row>
    <row r="40" spans="1:6" ht="15" customHeight="1" x14ac:dyDescent="0.25">
      <c r="A40" s="66" t="str">
        <f>A18</f>
        <v>C.Mariner</v>
      </c>
      <c r="B40" s="61">
        <f>B18</f>
        <v>553</v>
      </c>
      <c r="C40" s="59" t="s">
        <v>11</v>
      </c>
      <c r="D40" s="56">
        <f>D18</f>
        <v>43738</v>
      </c>
      <c r="E40" s="51" t="s">
        <v>20</v>
      </c>
      <c r="F40" s="52">
        <f>D40+5</f>
        <v>43743</v>
      </c>
    </row>
    <row r="41" spans="1:6" ht="15" customHeight="1" x14ac:dyDescent="0.25">
      <c r="A41" s="65" t="s">
        <v>22</v>
      </c>
      <c r="B41" s="62">
        <v>128</v>
      </c>
      <c r="C41" s="58" t="s">
        <v>9</v>
      </c>
      <c r="D41" s="57">
        <f>D39+7</f>
        <v>43741</v>
      </c>
      <c r="E41" s="47" t="s">
        <v>25</v>
      </c>
      <c r="F41" s="48">
        <f>D41+3</f>
        <v>43744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C.Mariner</v>
      </c>
      <c r="B51" s="68">
        <f>B33</f>
        <v>550</v>
      </c>
      <c r="C51" s="69" t="str">
        <f>C33</f>
        <v>Thursday</v>
      </c>
      <c r="D51" s="70">
        <f>D33</f>
        <v>43713</v>
      </c>
      <c r="E51" s="71" t="s">
        <v>8</v>
      </c>
      <c r="F51" s="72">
        <f>D51+5</f>
        <v>43718</v>
      </c>
    </row>
    <row r="52" spans="1:6" ht="15" customHeight="1" x14ac:dyDescent="0.25">
      <c r="A52" s="73" t="str">
        <f>A35</f>
        <v>Vanquish</v>
      </c>
      <c r="B52" s="74">
        <f>B35</f>
        <v>125</v>
      </c>
      <c r="C52" s="75" t="str">
        <f>C35</f>
        <v>Thursday</v>
      </c>
      <c r="D52" s="76">
        <f>D35</f>
        <v>43720</v>
      </c>
      <c r="E52" s="75" t="s">
        <v>8</v>
      </c>
      <c r="F52" s="76">
        <f t="shared" ref="F52" si="2">D52+5</f>
        <v>43725</v>
      </c>
    </row>
    <row r="53" spans="1:6" ht="15" customHeight="1" x14ac:dyDescent="0.25">
      <c r="A53" s="67" t="str">
        <f>A37</f>
        <v>Vanquish</v>
      </c>
      <c r="B53" s="68">
        <f>B37</f>
        <v>126</v>
      </c>
      <c r="C53" s="69" t="str">
        <f>C37</f>
        <v>Thursday</v>
      </c>
      <c r="D53" s="77">
        <f>D37</f>
        <v>43727</v>
      </c>
      <c r="E53" s="71" t="s">
        <v>8</v>
      </c>
      <c r="F53" s="72">
        <f>D53+5</f>
        <v>43732</v>
      </c>
    </row>
    <row r="54" spans="1:6" ht="15" customHeight="1" x14ac:dyDescent="0.25">
      <c r="A54" s="73" t="str">
        <f>A39</f>
        <v>Vanquish</v>
      </c>
      <c r="B54" s="74">
        <f>B39</f>
        <v>127</v>
      </c>
      <c r="C54" s="75" t="str">
        <f>C39</f>
        <v>Thursday</v>
      </c>
      <c r="D54" s="76">
        <f>D39</f>
        <v>43734</v>
      </c>
      <c r="E54" s="75" t="s">
        <v>8</v>
      </c>
      <c r="F54" s="76">
        <f>D54+5</f>
        <v>43739</v>
      </c>
    </row>
    <row r="55" spans="1:6" ht="12.75" customHeight="1" x14ac:dyDescent="0.25">
      <c r="A55" s="67" t="str">
        <f>A41</f>
        <v>Vanquish</v>
      </c>
      <c r="B55" s="68">
        <f>B41</f>
        <v>128</v>
      </c>
      <c r="C55" s="71" t="str">
        <f>C41</f>
        <v>Thursday</v>
      </c>
      <c r="D55" s="78">
        <f>D41</f>
        <v>43741</v>
      </c>
      <c r="E55" s="71" t="s">
        <v>8</v>
      </c>
      <c r="F55" s="72">
        <f>D55+5</f>
        <v>43746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17.25" customHeight="1" x14ac:dyDescent="0.25">
      <c r="A58" s="120"/>
      <c r="B58" s="121"/>
      <c r="C58" s="121"/>
      <c r="D58" s="121"/>
      <c r="E58" s="121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CXL due to Hurricane</v>
      </c>
      <c r="B63" s="106" t="str">
        <f>B10</f>
        <v>CXL</v>
      </c>
      <c r="C63" s="89" t="s">
        <v>11</v>
      </c>
      <c r="D63" s="83">
        <f>D32</f>
        <v>43710</v>
      </c>
      <c r="E63" s="84" t="s">
        <v>15</v>
      </c>
      <c r="F63" s="85">
        <f>D63+4</f>
        <v>43714</v>
      </c>
    </row>
    <row r="64" spans="1:6" ht="15" customHeight="1" x14ac:dyDescent="0.25">
      <c r="A64" s="79" t="str">
        <f>A12</f>
        <v>C.Navigator</v>
      </c>
      <c r="B64" s="80">
        <f>B12</f>
        <v>545</v>
      </c>
      <c r="C64" s="86" t="str">
        <f>C12</f>
        <v>Monday</v>
      </c>
      <c r="D64" s="87">
        <f>D12</f>
        <v>43717</v>
      </c>
      <c r="E64" s="86" t="s">
        <v>15</v>
      </c>
      <c r="F64" s="88">
        <f>D64+4</f>
        <v>43721</v>
      </c>
    </row>
    <row r="65" spans="1:7" ht="15" customHeight="1" x14ac:dyDescent="0.25">
      <c r="A65" s="105" t="str">
        <f>A14</f>
        <v>C.Mariner</v>
      </c>
      <c r="B65" s="106">
        <f>B14</f>
        <v>551</v>
      </c>
      <c r="C65" s="89" t="s">
        <v>11</v>
      </c>
      <c r="D65" s="90">
        <f>D36</f>
        <v>43724</v>
      </c>
      <c r="E65" s="84" t="s">
        <v>15</v>
      </c>
      <c r="F65" s="85">
        <f t="shared" ref="F65:F67" si="3">D65+4</f>
        <v>43728</v>
      </c>
    </row>
    <row r="66" spans="1:7" ht="15" customHeight="1" x14ac:dyDescent="0.25">
      <c r="A66" s="81" t="str">
        <f>A16</f>
        <v>C.Mariner</v>
      </c>
      <c r="B66" s="82">
        <f>B16</f>
        <v>552</v>
      </c>
      <c r="C66" s="86" t="s">
        <v>11</v>
      </c>
      <c r="D66" s="88">
        <f>D16</f>
        <v>43731</v>
      </c>
      <c r="E66" s="86" t="s">
        <v>15</v>
      </c>
      <c r="F66" s="91">
        <f t="shared" si="3"/>
        <v>43735</v>
      </c>
    </row>
    <row r="67" spans="1:7" ht="15" customHeight="1" x14ac:dyDescent="0.25">
      <c r="A67" s="105" t="str">
        <f>A18</f>
        <v>C.Mariner</v>
      </c>
      <c r="B67" s="106">
        <f>B18</f>
        <v>553</v>
      </c>
      <c r="C67" s="89" t="s">
        <v>11</v>
      </c>
      <c r="D67" s="90">
        <f>D40</f>
        <v>43738</v>
      </c>
      <c r="E67" s="84" t="s">
        <v>15</v>
      </c>
      <c r="F67" s="85">
        <f t="shared" si="3"/>
        <v>43742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43678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48</v>
      </c>
      <c r="B10" s="104" t="s">
        <v>65</v>
      </c>
      <c r="C10" s="99" t="s">
        <v>11</v>
      </c>
      <c r="D10" s="103">
        <v>43675</v>
      </c>
      <c r="E10" s="71" t="s">
        <v>12</v>
      </c>
      <c r="F10" s="100">
        <f>D10+2</f>
        <v>43677</v>
      </c>
      <c r="I10" s="31"/>
      <c r="J10" s="32"/>
      <c r="K10" s="33"/>
    </row>
    <row r="11" spans="1:11" ht="15" customHeight="1" x14ac:dyDescent="0.25">
      <c r="A11" s="92" t="s">
        <v>56</v>
      </c>
      <c r="B11" s="93" t="s">
        <v>67</v>
      </c>
      <c r="C11" s="94" t="s">
        <v>9</v>
      </c>
      <c r="D11" s="95">
        <f>D10+3</f>
        <v>43678</v>
      </c>
      <c r="E11" s="107" t="s">
        <v>10</v>
      </c>
      <c r="F11" s="96">
        <f>D11+2</f>
        <v>43680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548</v>
      </c>
      <c r="C12" s="99" t="s">
        <v>11</v>
      </c>
      <c r="D12" s="100">
        <f>D10+7</f>
        <v>43682</v>
      </c>
      <c r="E12" s="71" t="s">
        <v>12</v>
      </c>
      <c r="F12" s="100">
        <f>D12+2</f>
        <v>43684</v>
      </c>
      <c r="I12" s="34"/>
      <c r="J12" s="32"/>
      <c r="K12" s="33"/>
    </row>
    <row r="13" spans="1:11" ht="15" customHeight="1" x14ac:dyDescent="0.25">
      <c r="A13" s="92" t="s">
        <v>56</v>
      </c>
      <c r="B13" s="101">
        <v>444</v>
      </c>
      <c r="C13" s="94" t="s">
        <v>9</v>
      </c>
      <c r="D13" s="96">
        <f>D11+7</f>
        <v>43685</v>
      </c>
      <c r="E13" s="107" t="s">
        <v>10</v>
      </c>
      <c r="F13" s="96">
        <f t="shared" ref="F13:F19" si="0">D13+2</f>
        <v>43687</v>
      </c>
      <c r="I13" s="34"/>
      <c r="J13" s="32"/>
      <c r="K13" s="33"/>
    </row>
    <row r="14" spans="1:11" ht="12.75" customHeight="1" x14ac:dyDescent="0.25">
      <c r="A14" s="97" t="s">
        <v>48</v>
      </c>
      <c r="B14" s="98">
        <v>543</v>
      </c>
      <c r="C14" s="99" t="s">
        <v>11</v>
      </c>
      <c r="D14" s="100">
        <f>D12+7</f>
        <v>43689</v>
      </c>
      <c r="E14" s="71" t="s">
        <v>12</v>
      </c>
      <c r="F14" s="100">
        <f t="shared" si="0"/>
        <v>43691</v>
      </c>
      <c r="I14" s="34"/>
      <c r="J14" s="32"/>
      <c r="K14" s="33"/>
    </row>
    <row r="15" spans="1:11" ht="15" customHeight="1" x14ac:dyDescent="0.25">
      <c r="A15" s="92" t="s">
        <v>56</v>
      </c>
      <c r="B15" s="101">
        <v>445</v>
      </c>
      <c r="C15" s="94" t="s">
        <v>9</v>
      </c>
      <c r="D15" s="96">
        <f t="shared" ref="D15:D19" si="1">D13+7</f>
        <v>43692</v>
      </c>
      <c r="E15" s="107" t="s">
        <v>10</v>
      </c>
      <c r="F15" s="96">
        <f t="shared" si="0"/>
        <v>43694</v>
      </c>
      <c r="I15" s="34"/>
      <c r="J15" s="32"/>
      <c r="K15" s="33"/>
    </row>
    <row r="16" spans="1:11" ht="15" customHeight="1" x14ac:dyDescent="0.25">
      <c r="A16" s="97" t="s">
        <v>49</v>
      </c>
      <c r="B16" s="102">
        <v>549</v>
      </c>
      <c r="C16" s="99" t="s">
        <v>11</v>
      </c>
      <c r="D16" s="100">
        <f>D14+7</f>
        <v>43696</v>
      </c>
      <c r="E16" s="71" t="s">
        <v>12</v>
      </c>
      <c r="F16" s="100">
        <f t="shared" si="0"/>
        <v>43698</v>
      </c>
      <c r="I16" s="34"/>
      <c r="J16" s="32"/>
      <c r="K16" s="33"/>
    </row>
    <row r="17" spans="1:11" ht="15" customHeight="1" x14ac:dyDescent="0.25">
      <c r="A17" s="92" t="s">
        <v>56</v>
      </c>
      <c r="B17" s="101">
        <v>446</v>
      </c>
      <c r="C17" s="94" t="s">
        <v>9</v>
      </c>
      <c r="D17" s="96">
        <f t="shared" si="1"/>
        <v>43699</v>
      </c>
      <c r="E17" s="107" t="s">
        <v>10</v>
      </c>
      <c r="F17" s="96">
        <f>D17+2</f>
        <v>43701</v>
      </c>
      <c r="I17" s="34"/>
      <c r="J17" s="32"/>
      <c r="K17" s="33"/>
    </row>
    <row r="18" spans="1:11" ht="15" customHeight="1" x14ac:dyDescent="0.25">
      <c r="A18" s="97" t="s">
        <v>48</v>
      </c>
      <c r="B18" s="98">
        <v>544</v>
      </c>
      <c r="C18" s="99" t="s">
        <v>11</v>
      </c>
      <c r="D18" s="100">
        <f>D16+7</f>
        <v>43703</v>
      </c>
      <c r="E18" s="71" t="s">
        <v>12</v>
      </c>
      <c r="F18" s="100">
        <f t="shared" si="0"/>
        <v>43705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447</v>
      </c>
      <c r="C19" s="94" t="s">
        <v>9</v>
      </c>
      <c r="D19" s="96">
        <f t="shared" si="1"/>
        <v>43706</v>
      </c>
      <c r="E19" s="107" t="s">
        <v>10</v>
      </c>
      <c r="F19" s="96">
        <f t="shared" si="0"/>
        <v>43708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5"/>
      <c r="C26" s="16"/>
      <c r="D26" s="17"/>
      <c r="E26" s="16"/>
      <c r="F26" s="17"/>
    </row>
    <row r="27" spans="1:11" ht="7.5" customHeight="1" x14ac:dyDescent="0.25">
      <c r="A27" s="11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C.Navigator</v>
      </c>
      <c r="B32" s="60" t="str">
        <f>B10</f>
        <v>542</v>
      </c>
      <c r="C32" s="40" t="s">
        <v>44</v>
      </c>
      <c r="D32" s="54">
        <f>D10</f>
        <v>43675</v>
      </c>
      <c r="E32" s="41" t="s">
        <v>20</v>
      </c>
      <c r="F32" s="42">
        <f>D32+5</f>
        <v>43680</v>
      </c>
    </row>
    <row r="33" spans="1:6" ht="15" customHeight="1" x14ac:dyDescent="0.25">
      <c r="A33" s="65" t="s">
        <v>29</v>
      </c>
      <c r="B33" s="62" t="s">
        <v>46</v>
      </c>
      <c r="C33" s="58" t="s">
        <v>9</v>
      </c>
      <c r="D33" s="55">
        <f>D11</f>
        <v>43678</v>
      </c>
      <c r="E33" s="47" t="s">
        <v>25</v>
      </c>
      <c r="F33" s="48">
        <f>D33+4</f>
        <v>43682</v>
      </c>
    </row>
    <row r="34" spans="1:6" ht="15" customHeight="1" x14ac:dyDescent="0.25">
      <c r="A34" s="66" t="str">
        <f>A12</f>
        <v>C.Mariner</v>
      </c>
      <c r="B34" s="61">
        <f>B12</f>
        <v>548</v>
      </c>
      <c r="C34" s="59" t="str">
        <f>C12</f>
        <v>Monday</v>
      </c>
      <c r="D34" s="56">
        <f>D12</f>
        <v>43682</v>
      </c>
      <c r="E34" s="49" t="s">
        <v>20</v>
      </c>
      <c r="F34" s="50">
        <f>D34+5</f>
        <v>43687</v>
      </c>
    </row>
    <row r="35" spans="1:6" ht="15" customHeight="1" x14ac:dyDescent="0.25">
      <c r="A35" s="65" t="s">
        <v>22</v>
      </c>
      <c r="B35" s="62">
        <v>122</v>
      </c>
      <c r="C35" s="58" t="s">
        <v>9</v>
      </c>
      <c r="D35" s="57">
        <f>D33+8</f>
        <v>43686</v>
      </c>
      <c r="E35" s="47" t="s">
        <v>25</v>
      </c>
      <c r="F35" s="48">
        <f>D35+3</f>
        <v>43689</v>
      </c>
    </row>
    <row r="36" spans="1:6" ht="15" customHeight="1" x14ac:dyDescent="0.25">
      <c r="A36" s="66" t="str">
        <f>A14</f>
        <v>C.Navigator</v>
      </c>
      <c r="B36" s="61">
        <f>B14</f>
        <v>543</v>
      </c>
      <c r="C36" s="59" t="str">
        <f>C14</f>
        <v>Monday</v>
      </c>
      <c r="D36" s="56">
        <f>D14</f>
        <v>43689</v>
      </c>
      <c r="E36" s="51" t="s">
        <v>20</v>
      </c>
      <c r="F36" s="52">
        <f>D36+5</f>
        <v>43694</v>
      </c>
    </row>
    <row r="37" spans="1:6" ht="15" customHeight="1" x14ac:dyDescent="0.25">
      <c r="A37" s="65" t="s">
        <v>29</v>
      </c>
      <c r="B37" s="62" t="s">
        <v>66</v>
      </c>
      <c r="C37" s="58" t="s">
        <v>9</v>
      </c>
      <c r="D37" s="57">
        <f>D35+7</f>
        <v>43693</v>
      </c>
      <c r="E37" s="47" t="s">
        <v>25</v>
      </c>
      <c r="F37" s="48">
        <f>D37+3</f>
        <v>43696</v>
      </c>
    </row>
    <row r="38" spans="1:6" ht="15" customHeight="1" x14ac:dyDescent="0.25">
      <c r="A38" s="66" t="str">
        <f>A16</f>
        <v>C.Mariner</v>
      </c>
      <c r="B38" s="63">
        <f>B16</f>
        <v>549</v>
      </c>
      <c r="C38" s="59" t="s">
        <v>11</v>
      </c>
      <c r="D38" s="56">
        <f>D16</f>
        <v>43696</v>
      </c>
      <c r="E38" s="53" t="s">
        <v>20</v>
      </c>
      <c r="F38" s="50">
        <f>D38+5</f>
        <v>43701</v>
      </c>
    </row>
    <row r="39" spans="1:6" ht="15" customHeight="1" x14ac:dyDescent="0.25">
      <c r="A39" s="65" t="s">
        <v>22</v>
      </c>
      <c r="B39" s="62">
        <v>123</v>
      </c>
      <c r="C39" s="58" t="s">
        <v>9</v>
      </c>
      <c r="D39" s="57">
        <f>D37+7</f>
        <v>43700</v>
      </c>
      <c r="E39" s="47" t="s">
        <v>25</v>
      </c>
      <c r="F39" s="48">
        <f>D39+3</f>
        <v>43703</v>
      </c>
    </row>
    <row r="40" spans="1:6" ht="15" customHeight="1" x14ac:dyDescent="0.25">
      <c r="A40" s="66" t="str">
        <f>A18</f>
        <v>C.Navigator</v>
      </c>
      <c r="B40" s="61">
        <f>B18</f>
        <v>544</v>
      </c>
      <c r="C40" s="59" t="s">
        <v>11</v>
      </c>
      <c r="D40" s="56">
        <f>D18</f>
        <v>43703</v>
      </c>
      <c r="E40" s="51" t="s">
        <v>20</v>
      </c>
      <c r="F40" s="52">
        <f>D40+5</f>
        <v>43708</v>
      </c>
    </row>
    <row r="41" spans="1:6" ht="15" customHeight="1" x14ac:dyDescent="0.25">
      <c r="A41" s="65" t="s">
        <v>22</v>
      </c>
      <c r="B41" s="62">
        <v>124</v>
      </c>
      <c r="C41" s="58" t="s">
        <v>9</v>
      </c>
      <c r="D41" s="57">
        <f>D39+7</f>
        <v>43707</v>
      </c>
      <c r="E41" s="47" t="s">
        <v>25</v>
      </c>
      <c r="F41" s="48">
        <f>D41+3</f>
        <v>43710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Vantage</v>
      </c>
      <c r="B51" s="68" t="str">
        <f>B33</f>
        <v>084</v>
      </c>
      <c r="C51" s="69" t="str">
        <f>C33</f>
        <v>Thursday</v>
      </c>
      <c r="D51" s="70">
        <f>D33</f>
        <v>43678</v>
      </c>
      <c r="E51" s="71" t="s">
        <v>8</v>
      </c>
      <c r="F51" s="72">
        <f>D51+5</f>
        <v>43683</v>
      </c>
    </row>
    <row r="52" spans="1:6" ht="15" customHeight="1" x14ac:dyDescent="0.25">
      <c r="A52" s="73" t="str">
        <f>A35</f>
        <v>Vanquish</v>
      </c>
      <c r="B52" s="74">
        <f>B35</f>
        <v>122</v>
      </c>
      <c r="C52" s="75" t="str">
        <f>C35</f>
        <v>Thursday</v>
      </c>
      <c r="D52" s="76">
        <f>D35</f>
        <v>43686</v>
      </c>
      <c r="E52" s="75" t="s">
        <v>8</v>
      </c>
      <c r="F52" s="76">
        <f t="shared" ref="F52" si="2">D52+5</f>
        <v>43691</v>
      </c>
    </row>
    <row r="53" spans="1:6" ht="15" customHeight="1" x14ac:dyDescent="0.25">
      <c r="A53" s="67" t="str">
        <f>A37</f>
        <v>Vantage</v>
      </c>
      <c r="B53" s="68" t="str">
        <f>B37</f>
        <v>085</v>
      </c>
      <c r="C53" s="69" t="str">
        <f>C37</f>
        <v>Thursday</v>
      </c>
      <c r="D53" s="77">
        <f>D37</f>
        <v>43693</v>
      </c>
      <c r="E53" s="71" t="s">
        <v>8</v>
      </c>
      <c r="F53" s="72">
        <f>D53+5</f>
        <v>43698</v>
      </c>
    </row>
    <row r="54" spans="1:6" ht="15" customHeight="1" x14ac:dyDescent="0.25">
      <c r="A54" s="73" t="str">
        <f>A39</f>
        <v>Vanquish</v>
      </c>
      <c r="B54" s="74">
        <f>B39</f>
        <v>123</v>
      </c>
      <c r="C54" s="75" t="str">
        <f>C39</f>
        <v>Thursday</v>
      </c>
      <c r="D54" s="76">
        <f>D39</f>
        <v>43700</v>
      </c>
      <c r="E54" s="75" t="s">
        <v>8</v>
      </c>
      <c r="F54" s="76">
        <f>D54+5</f>
        <v>43705</v>
      </c>
    </row>
    <row r="55" spans="1:6" ht="12.75" customHeight="1" x14ac:dyDescent="0.25">
      <c r="A55" s="67" t="str">
        <f>A41</f>
        <v>Vanquish</v>
      </c>
      <c r="B55" s="68">
        <f>B41</f>
        <v>124</v>
      </c>
      <c r="C55" s="71" t="str">
        <f>C41</f>
        <v>Thursday</v>
      </c>
      <c r="D55" s="78">
        <f>D41</f>
        <v>43707</v>
      </c>
      <c r="E55" s="71" t="s">
        <v>8</v>
      </c>
      <c r="F55" s="72">
        <f>D55+5</f>
        <v>43712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17.25" customHeight="1" x14ac:dyDescent="0.25">
      <c r="A58" s="120"/>
      <c r="B58" s="119"/>
      <c r="C58" s="119"/>
      <c r="D58" s="119"/>
      <c r="E58" s="119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C.Navigator</v>
      </c>
      <c r="B63" s="106" t="str">
        <f>B10</f>
        <v>542</v>
      </c>
      <c r="C63" s="89" t="s">
        <v>11</v>
      </c>
      <c r="D63" s="83">
        <f>D32</f>
        <v>43675</v>
      </c>
      <c r="E63" s="84" t="s">
        <v>15</v>
      </c>
      <c r="F63" s="85">
        <f>D63+4</f>
        <v>43679</v>
      </c>
    </row>
    <row r="64" spans="1:6" ht="15" customHeight="1" x14ac:dyDescent="0.25">
      <c r="A64" s="79" t="str">
        <f>A12</f>
        <v>C.Mariner</v>
      </c>
      <c r="B64" s="80">
        <f>B12</f>
        <v>548</v>
      </c>
      <c r="C64" s="86" t="str">
        <f>C12</f>
        <v>Monday</v>
      </c>
      <c r="D64" s="87">
        <f>D12</f>
        <v>43682</v>
      </c>
      <c r="E64" s="86" t="s">
        <v>15</v>
      </c>
      <c r="F64" s="88">
        <f>D64+4</f>
        <v>43686</v>
      </c>
    </row>
    <row r="65" spans="1:7" ht="15" customHeight="1" x14ac:dyDescent="0.25">
      <c r="A65" s="105" t="str">
        <f>A14</f>
        <v>C.Navigator</v>
      </c>
      <c r="B65" s="106">
        <f>B14</f>
        <v>543</v>
      </c>
      <c r="C65" s="89" t="s">
        <v>11</v>
      </c>
      <c r="D65" s="90">
        <f>D36</f>
        <v>43689</v>
      </c>
      <c r="E65" s="84" t="s">
        <v>15</v>
      </c>
      <c r="F65" s="85">
        <f t="shared" ref="F65:F67" si="3">D65+4</f>
        <v>43693</v>
      </c>
    </row>
    <row r="66" spans="1:7" ht="15" customHeight="1" x14ac:dyDescent="0.25">
      <c r="A66" s="81" t="str">
        <f>A16</f>
        <v>C.Mariner</v>
      </c>
      <c r="B66" s="82">
        <f>B16</f>
        <v>549</v>
      </c>
      <c r="C66" s="86" t="s">
        <v>11</v>
      </c>
      <c r="D66" s="88">
        <f>D16</f>
        <v>43696</v>
      </c>
      <c r="E66" s="86" t="s">
        <v>15</v>
      </c>
      <c r="F66" s="91">
        <f t="shared" si="3"/>
        <v>43700</v>
      </c>
    </row>
    <row r="67" spans="1:7" ht="15" customHeight="1" x14ac:dyDescent="0.25">
      <c r="A67" s="105" t="str">
        <f>A18</f>
        <v>C.Navigator</v>
      </c>
      <c r="B67" s="106">
        <f>B18</f>
        <v>544</v>
      </c>
      <c r="C67" s="89" t="s">
        <v>11</v>
      </c>
      <c r="D67" s="90">
        <f>D40</f>
        <v>43703</v>
      </c>
      <c r="E67" s="84" t="s">
        <v>15</v>
      </c>
      <c r="F67" s="85">
        <f t="shared" si="3"/>
        <v>43707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58" sqref="A58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43647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48</v>
      </c>
      <c r="B10" s="104" t="s">
        <v>57</v>
      </c>
      <c r="C10" s="99" t="s">
        <v>11</v>
      </c>
      <c r="D10" s="103">
        <v>43647</v>
      </c>
      <c r="E10" s="71" t="s">
        <v>12</v>
      </c>
      <c r="F10" s="100">
        <f>D10+2</f>
        <v>43649</v>
      </c>
      <c r="I10" s="31"/>
      <c r="J10" s="32"/>
      <c r="K10" s="33"/>
    </row>
    <row r="11" spans="1:11" ht="15" customHeight="1" x14ac:dyDescent="0.25">
      <c r="A11" s="92" t="s">
        <v>60</v>
      </c>
      <c r="B11" s="93" t="s">
        <v>58</v>
      </c>
      <c r="C11" s="94" t="s">
        <v>59</v>
      </c>
      <c r="D11" s="95">
        <f>D10+2</f>
        <v>43649</v>
      </c>
      <c r="E11" s="107" t="s">
        <v>61</v>
      </c>
      <c r="F11" s="96">
        <f>D11+2</f>
        <v>43651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546</v>
      </c>
      <c r="C12" s="99" t="s">
        <v>11</v>
      </c>
      <c r="D12" s="100">
        <f>D10+7</f>
        <v>43654</v>
      </c>
      <c r="E12" s="71" t="s">
        <v>12</v>
      </c>
      <c r="F12" s="100">
        <f>D12+2</f>
        <v>43656</v>
      </c>
      <c r="I12" s="34"/>
      <c r="J12" s="32"/>
      <c r="K12" s="33"/>
    </row>
    <row r="13" spans="1:11" ht="15" customHeight="1" x14ac:dyDescent="0.25">
      <c r="A13" s="92" t="s">
        <v>56</v>
      </c>
      <c r="B13" s="101">
        <v>440</v>
      </c>
      <c r="C13" s="94" t="s">
        <v>9</v>
      </c>
      <c r="D13" s="96">
        <f>D11+8</f>
        <v>43657</v>
      </c>
      <c r="E13" s="107" t="s">
        <v>10</v>
      </c>
      <c r="F13" s="96">
        <f t="shared" ref="F13:F19" si="0">D13+2</f>
        <v>43659</v>
      </c>
      <c r="I13" s="34"/>
      <c r="J13" s="32"/>
      <c r="K13" s="33"/>
    </row>
    <row r="14" spans="1:11" ht="12.75" customHeight="1" x14ac:dyDescent="0.25">
      <c r="A14" s="97" t="s">
        <v>48</v>
      </c>
      <c r="B14" s="98">
        <v>541</v>
      </c>
      <c r="C14" s="99" t="s">
        <v>11</v>
      </c>
      <c r="D14" s="100">
        <f>D12+7</f>
        <v>43661</v>
      </c>
      <c r="E14" s="71" t="s">
        <v>12</v>
      </c>
      <c r="F14" s="100">
        <f t="shared" si="0"/>
        <v>43663</v>
      </c>
      <c r="I14" s="34"/>
      <c r="J14" s="32"/>
      <c r="K14" s="33"/>
    </row>
    <row r="15" spans="1:11" ht="15" customHeight="1" x14ac:dyDescent="0.25">
      <c r="A15" s="92" t="s">
        <v>56</v>
      </c>
      <c r="B15" s="101">
        <v>441</v>
      </c>
      <c r="C15" s="94" t="s">
        <v>9</v>
      </c>
      <c r="D15" s="96">
        <f t="shared" ref="D15:D19" si="1">D13+7</f>
        <v>43664</v>
      </c>
      <c r="E15" s="107" t="s">
        <v>10</v>
      </c>
      <c r="F15" s="96">
        <f t="shared" si="0"/>
        <v>43666</v>
      </c>
      <c r="I15" s="34"/>
      <c r="J15" s="32"/>
      <c r="K15" s="33"/>
    </row>
    <row r="16" spans="1:11" ht="15" customHeight="1" x14ac:dyDescent="0.25">
      <c r="A16" s="97" t="s">
        <v>49</v>
      </c>
      <c r="B16" s="102">
        <v>547</v>
      </c>
      <c r="C16" s="99" t="s">
        <v>11</v>
      </c>
      <c r="D16" s="100">
        <f>D14+7</f>
        <v>43668</v>
      </c>
      <c r="E16" s="71" t="s">
        <v>12</v>
      </c>
      <c r="F16" s="100">
        <f t="shared" si="0"/>
        <v>43670</v>
      </c>
      <c r="I16" s="34"/>
      <c r="J16" s="32"/>
      <c r="K16" s="33"/>
    </row>
    <row r="17" spans="1:11" ht="15" customHeight="1" x14ac:dyDescent="0.25">
      <c r="A17" s="92" t="s">
        <v>56</v>
      </c>
      <c r="B17" s="101">
        <v>442</v>
      </c>
      <c r="C17" s="94" t="s">
        <v>9</v>
      </c>
      <c r="D17" s="96">
        <f t="shared" si="1"/>
        <v>43671</v>
      </c>
      <c r="E17" s="107" t="s">
        <v>10</v>
      </c>
      <c r="F17" s="96">
        <f>D17+2</f>
        <v>43673</v>
      </c>
      <c r="I17" s="34"/>
      <c r="J17" s="32"/>
      <c r="K17" s="33"/>
    </row>
    <row r="18" spans="1:11" ht="15" customHeight="1" x14ac:dyDescent="0.25">
      <c r="A18" s="97" t="s">
        <v>48</v>
      </c>
      <c r="B18" s="98">
        <v>542</v>
      </c>
      <c r="C18" s="99" t="s">
        <v>11</v>
      </c>
      <c r="D18" s="100">
        <f>D16+7</f>
        <v>43675</v>
      </c>
      <c r="E18" s="71" t="s">
        <v>12</v>
      </c>
      <c r="F18" s="100">
        <f t="shared" si="0"/>
        <v>43677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443</v>
      </c>
      <c r="C19" s="94" t="s">
        <v>9</v>
      </c>
      <c r="D19" s="96">
        <f t="shared" si="1"/>
        <v>43678</v>
      </c>
      <c r="E19" s="107" t="s">
        <v>10</v>
      </c>
      <c r="F19" s="96">
        <f t="shared" si="0"/>
        <v>43680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 t="s">
        <v>62</v>
      </c>
      <c r="B26" s="15"/>
      <c r="C26" s="16"/>
      <c r="D26" s="17"/>
      <c r="E26" s="16"/>
      <c r="F26" s="17"/>
    </row>
    <row r="27" spans="1:11" ht="7.5" customHeight="1" x14ac:dyDescent="0.25">
      <c r="A27" s="11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C.Navigator</v>
      </c>
      <c r="B32" s="60" t="str">
        <f>B10</f>
        <v>540</v>
      </c>
      <c r="C32" s="40" t="s">
        <v>44</v>
      </c>
      <c r="D32" s="54">
        <f>D10</f>
        <v>43647</v>
      </c>
      <c r="E32" s="41" t="s">
        <v>20</v>
      </c>
      <c r="F32" s="42">
        <f>D32+5</f>
        <v>43652</v>
      </c>
    </row>
    <row r="33" spans="1:6" ht="15" customHeight="1" x14ac:dyDescent="0.25">
      <c r="A33" s="65" t="s">
        <v>64</v>
      </c>
      <c r="B33" s="62" t="s">
        <v>47</v>
      </c>
      <c r="C33" s="58" t="s">
        <v>63</v>
      </c>
      <c r="D33" s="55">
        <f>D11</f>
        <v>43649</v>
      </c>
      <c r="E33" s="47" t="s">
        <v>25</v>
      </c>
      <c r="F33" s="48">
        <f>D33+4</f>
        <v>43653</v>
      </c>
    </row>
    <row r="34" spans="1:6" ht="15" customHeight="1" x14ac:dyDescent="0.25">
      <c r="A34" s="66" t="str">
        <f>A12</f>
        <v>C.Mariner</v>
      </c>
      <c r="B34" s="61">
        <f>B12</f>
        <v>546</v>
      </c>
      <c r="C34" s="59" t="str">
        <f>C12</f>
        <v>Monday</v>
      </c>
      <c r="D34" s="56">
        <f>D12</f>
        <v>43654</v>
      </c>
      <c r="E34" s="49" t="s">
        <v>20</v>
      </c>
      <c r="F34" s="50">
        <f>D34+5</f>
        <v>43659</v>
      </c>
    </row>
    <row r="35" spans="1:6" ht="15" customHeight="1" x14ac:dyDescent="0.25">
      <c r="A35" s="65" t="s">
        <v>22</v>
      </c>
      <c r="B35" s="62">
        <v>120</v>
      </c>
      <c r="C35" s="58" t="s">
        <v>9</v>
      </c>
      <c r="D35" s="57">
        <f>D33+8</f>
        <v>43657</v>
      </c>
      <c r="E35" s="47" t="s">
        <v>25</v>
      </c>
      <c r="F35" s="48">
        <f>D35+3</f>
        <v>43660</v>
      </c>
    </row>
    <row r="36" spans="1:6" ht="15" customHeight="1" x14ac:dyDescent="0.25">
      <c r="A36" s="66" t="str">
        <f>A14</f>
        <v>C.Navigator</v>
      </c>
      <c r="B36" s="61">
        <f>B14</f>
        <v>541</v>
      </c>
      <c r="C36" s="59" t="str">
        <f>C14</f>
        <v>Monday</v>
      </c>
      <c r="D36" s="56">
        <f>D14</f>
        <v>43661</v>
      </c>
      <c r="E36" s="51" t="s">
        <v>20</v>
      </c>
      <c r="F36" s="52">
        <f>D36+5</f>
        <v>43666</v>
      </c>
    </row>
    <row r="37" spans="1:6" ht="15" customHeight="1" x14ac:dyDescent="0.25">
      <c r="A37" s="65" t="s">
        <v>29</v>
      </c>
      <c r="B37" s="62" t="s">
        <v>45</v>
      </c>
      <c r="C37" s="58" t="s">
        <v>9</v>
      </c>
      <c r="D37" s="57">
        <f>D35+7</f>
        <v>43664</v>
      </c>
      <c r="E37" s="47" t="s">
        <v>25</v>
      </c>
      <c r="F37" s="48">
        <f>D37+3</f>
        <v>43667</v>
      </c>
    </row>
    <row r="38" spans="1:6" ht="15" customHeight="1" x14ac:dyDescent="0.25">
      <c r="A38" s="66" t="str">
        <f>A16</f>
        <v>C.Mariner</v>
      </c>
      <c r="B38" s="63">
        <f>B16</f>
        <v>547</v>
      </c>
      <c r="C38" s="59" t="s">
        <v>11</v>
      </c>
      <c r="D38" s="56">
        <f>D16</f>
        <v>43668</v>
      </c>
      <c r="E38" s="53" t="s">
        <v>20</v>
      </c>
      <c r="F38" s="50">
        <f>D38+5</f>
        <v>43673</v>
      </c>
    </row>
    <row r="39" spans="1:6" ht="15" customHeight="1" x14ac:dyDescent="0.25">
      <c r="A39" s="65" t="s">
        <v>22</v>
      </c>
      <c r="B39" s="62">
        <v>121</v>
      </c>
      <c r="C39" s="58" t="s">
        <v>9</v>
      </c>
      <c r="D39" s="57">
        <f>D37+7</f>
        <v>43671</v>
      </c>
      <c r="E39" s="47" t="s">
        <v>25</v>
      </c>
      <c r="F39" s="48">
        <f>D39+3</f>
        <v>43674</v>
      </c>
    </row>
    <row r="40" spans="1:6" ht="15" customHeight="1" x14ac:dyDescent="0.25">
      <c r="A40" s="66" t="str">
        <f>A18</f>
        <v>C.Navigator</v>
      </c>
      <c r="B40" s="61">
        <f>B18</f>
        <v>542</v>
      </c>
      <c r="C40" s="59" t="s">
        <v>11</v>
      </c>
      <c r="D40" s="56">
        <f>D18</f>
        <v>43675</v>
      </c>
      <c r="E40" s="51" t="s">
        <v>20</v>
      </c>
      <c r="F40" s="52">
        <f>D40+5</f>
        <v>43680</v>
      </c>
    </row>
    <row r="41" spans="1:6" ht="15" customHeight="1" x14ac:dyDescent="0.25">
      <c r="A41" s="65" t="s">
        <v>29</v>
      </c>
      <c r="B41" s="62" t="s">
        <v>46</v>
      </c>
      <c r="C41" s="58" t="s">
        <v>9</v>
      </c>
      <c r="D41" s="57">
        <f>D39+7</f>
        <v>43678</v>
      </c>
      <c r="E41" s="47" t="s">
        <v>25</v>
      </c>
      <c r="F41" s="48">
        <f>D41+3</f>
        <v>43681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20" t="s">
        <v>62</v>
      </c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Vantage *** Holiday</v>
      </c>
      <c r="B51" s="68" t="str">
        <f>B33</f>
        <v>082</v>
      </c>
      <c r="C51" s="69" t="str">
        <f>C33</f>
        <v>WED*</v>
      </c>
      <c r="D51" s="70">
        <f>D33</f>
        <v>43649</v>
      </c>
      <c r="E51" s="71" t="s">
        <v>8</v>
      </c>
      <c r="F51" s="72">
        <f>D51+5</f>
        <v>43654</v>
      </c>
    </row>
    <row r="52" spans="1:6" ht="15" customHeight="1" x14ac:dyDescent="0.25">
      <c r="A52" s="73" t="str">
        <f>A35</f>
        <v>Vanquish</v>
      </c>
      <c r="B52" s="74">
        <f>B35</f>
        <v>120</v>
      </c>
      <c r="C52" s="75" t="str">
        <f>C35</f>
        <v>Thursday</v>
      </c>
      <c r="D52" s="76">
        <f>D35</f>
        <v>43657</v>
      </c>
      <c r="E52" s="75" t="s">
        <v>8</v>
      </c>
      <c r="F52" s="76">
        <f t="shared" ref="F52" si="2">D52+5</f>
        <v>43662</v>
      </c>
    </row>
    <row r="53" spans="1:6" ht="15" customHeight="1" x14ac:dyDescent="0.25">
      <c r="A53" s="67" t="str">
        <f>A37</f>
        <v>Vantage</v>
      </c>
      <c r="B53" s="68" t="str">
        <f>B37</f>
        <v>083</v>
      </c>
      <c r="C53" s="69" t="str">
        <f>C37</f>
        <v>Thursday</v>
      </c>
      <c r="D53" s="77">
        <f>D37</f>
        <v>43664</v>
      </c>
      <c r="E53" s="71" t="s">
        <v>8</v>
      </c>
      <c r="F53" s="72">
        <f>D53+5</f>
        <v>43669</v>
      </c>
    </row>
    <row r="54" spans="1:6" ht="15" customHeight="1" x14ac:dyDescent="0.25">
      <c r="A54" s="73" t="str">
        <f>A39</f>
        <v>Vanquish</v>
      </c>
      <c r="B54" s="74">
        <f>B39</f>
        <v>121</v>
      </c>
      <c r="C54" s="75" t="str">
        <f>C39</f>
        <v>Thursday</v>
      </c>
      <c r="D54" s="76">
        <f>D39</f>
        <v>43671</v>
      </c>
      <c r="E54" s="75" t="s">
        <v>8</v>
      </c>
      <c r="F54" s="76">
        <f>D54+5</f>
        <v>43676</v>
      </c>
    </row>
    <row r="55" spans="1:6" ht="12.75" customHeight="1" x14ac:dyDescent="0.25">
      <c r="A55" s="67" t="str">
        <f>A41</f>
        <v>Vantage</v>
      </c>
      <c r="B55" s="68" t="str">
        <f>B41</f>
        <v>084</v>
      </c>
      <c r="C55" s="71" t="str">
        <f>C41</f>
        <v>Thursday</v>
      </c>
      <c r="D55" s="78">
        <f>D41</f>
        <v>43678</v>
      </c>
      <c r="E55" s="71" t="s">
        <v>8</v>
      </c>
      <c r="F55" s="72">
        <f>D55+5</f>
        <v>43683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17.25" customHeight="1" x14ac:dyDescent="0.25">
      <c r="A58" s="120" t="s">
        <v>62</v>
      </c>
      <c r="B58" s="111"/>
      <c r="C58" s="111"/>
      <c r="D58" s="111"/>
      <c r="E58" s="111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C.Navigator</v>
      </c>
      <c r="B63" s="106" t="str">
        <f>B10</f>
        <v>540</v>
      </c>
      <c r="C63" s="89" t="s">
        <v>11</v>
      </c>
      <c r="D63" s="83">
        <f>D32</f>
        <v>43647</v>
      </c>
      <c r="E63" s="84" t="s">
        <v>15</v>
      </c>
      <c r="F63" s="85">
        <f>D63+4</f>
        <v>43651</v>
      </c>
    </row>
    <row r="64" spans="1:6" ht="15" customHeight="1" x14ac:dyDescent="0.25">
      <c r="A64" s="79" t="str">
        <f>A12</f>
        <v>C.Mariner</v>
      </c>
      <c r="B64" s="80">
        <f>B12</f>
        <v>546</v>
      </c>
      <c r="C64" s="86" t="str">
        <f>C12</f>
        <v>Monday</v>
      </c>
      <c r="D64" s="87">
        <f>D12</f>
        <v>43654</v>
      </c>
      <c r="E64" s="86" t="s">
        <v>15</v>
      </c>
      <c r="F64" s="88">
        <f>D64+4</f>
        <v>43658</v>
      </c>
    </row>
    <row r="65" spans="1:7" ht="15" customHeight="1" x14ac:dyDescent="0.25">
      <c r="A65" s="105" t="str">
        <f>A14</f>
        <v>C.Navigator</v>
      </c>
      <c r="B65" s="106">
        <f>B14</f>
        <v>541</v>
      </c>
      <c r="C65" s="89" t="s">
        <v>11</v>
      </c>
      <c r="D65" s="90">
        <f>D36</f>
        <v>43661</v>
      </c>
      <c r="E65" s="84" t="s">
        <v>15</v>
      </c>
      <c r="F65" s="85">
        <f t="shared" ref="F65:F67" si="3">D65+4</f>
        <v>43665</v>
      </c>
    </row>
    <row r="66" spans="1:7" ht="15" customHeight="1" x14ac:dyDescent="0.25">
      <c r="A66" s="81" t="str">
        <f>A16</f>
        <v>C.Mariner</v>
      </c>
      <c r="B66" s="82">
        <f>B16</f>
        <v>547</v>
      </c>
      <c r="C66" s="86" t="s">
        <v>11</v>
      </c>
      <c r="D66" s="88">
        <f>D16</f>
        <v>43668</v>
      </c>
      <c r="E66" s="86" t="s">
        <v>15</v>
      </c>
      <c r="F66" s="91">
        <f t="shared" si="3"/>
        <v>43672</v>
      </c>
    </row>
    <row r="67" spans="1:7" ht="15" customHeight="1" x14ac:dyDescent="0.25">
      <c r="A67" s="105" t="str">
        <f>A18</f>
        <v>C.Navigator</v>
      </c>
      <c r="B67" s="106">
        <f>B18</f>
        <v>542</v>
      </c>
      <c r="C67" s="89" t="s">
        <v>11</v>
      </c>
      <c r="D67" s="90">
        <f>D40</f>
        <v>43675</v>
      </c>
      <c r="E67" s="84" t="s">
        <v>15</v>
      </c>
      <c r="F67" s="85">
        <f t="shared" si="3"/>
        <v>43679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64" sqref="A64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43617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29</v>
      </c>
      <c r="B10" s="104" t="s">
        <v>41</v>
      </c>
      <c r="C10" s="99" t="s">
        <v>11</v>
      </c>
      <c r="D10" s="103">
        <v>43612</v>
      </c>
      <c r="E10" s="71" t="s">
        <v>12</v>
      </c>
      <c r="F10" s="100">
        <f>D10+2</f>
        <v>43614</v>
      </c>
      <c r="I10" s="31"/>
      <c r="J10" s="32"/>
      <c r="K10" s="33"/>
    </row>
    <row r="11" spans="1:11" ht="15" customHeight="1" x14ac:dyDescent="0.25">
      <c r="A11" s="92" t="s">
        <v>48</v>
      </c>
      <c r="B11" s="93" t="s">
        <v>55</v>
      </c>
      <c r="C11" s="94" t="s">
        <v>9</v>
      </c>
      <c r="D11" s="95">
        <f>D10+3</f>
        <v>43615</v>
      </c>
      <c r="E11" s="107" t="s">
        <v>10</v>
      </c>
      <c r="F11" s="96">
        <f>D11+2</f>
        <v>43617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543</v>
      </c>
      <c r="C12" s="99" t="s">
        <v>11</v>
      </c>
      <c r="D12" s="100">
        <f>D10+7</f>
        <v>43619</v>
      </c>
      <c r="E12" s="71" t="s">
        <v>12</v>
      </c>
      <c r="F12" s="100">
        <f>D12+2</f>
        <v>43621</v>
      </c>
      <c r="I12" s="34"/>
      <c r="J12" s="32"/>
      <c r="K12" s="33"/>
    </row>
    <row r="13" spans="1:11" ht="15" customHeight="1" x14ac:dyDescent="0.25">
      <c r="A13" s="92" t="s">
        <v>48</v>
      </c>
      <c r="B13" s="101">
        <v>538</v>
      </c>
      <c r="C13" s="94" t="s">
        <v>9</v>
      </c>
      <c r="D13" s="96">
        <f>D11+7</f>
        <v>43622</v>
      </c>
      <c r="E13" s="107" t="s">
        <v>10</v>
      </c>
      <c r="F13" s="96">
        <f t="shared" ref="F13:F19" si="0">D13+2</f>
        <v>43624</v>
      </c>
      <c r="I13" s="34"/>
      <c r="J13" s="32"/>
      <c r="K13" s="33"/>
    </row>
    <row r="14" spans="1:11" ht="12.75" customHeight="1" x14ac:dyDescent="0.25">
      <c r="A14" s="97" t="s">
        <v>22</v>
      </c>
      <c r="B14" s="98">
        <v>118</v>
      </c>
      <c r="C14" s="99" t="s">
        <v>11</v>
      </c>
      <c r="D14" s="100">
        <f>D12+7</f>
        <v>43626</v>
      </c>
      <c r="E14" s="71" t="s">
        <v>12</v>
      </c>
      <c r="F14" s="100">
        <f t="shared" si="0"/>
        <v>43628</v>
      </c>
      <c r="I14" s="34"/>
      <c r="J14" s="32"/>
      <c r="K14" s="33"/>
    </row>
    <row r="15" spans="1:11" ht="15" customHeight="1" x14ac:dyDescent="0.25">
      <c r="A15" s="92" t="s">
        <v>56</v>
      </c>
      <c r="B15" s="101">
        <v>436</v>
      </c>
      <c r="C15" s="94" t="s">
        <v>9</v>
      </c>
      <c r="D15" s="96">
        <f t="shared" ref="D15:D19" si="1">D13+7</f>
        <v>43629</v>
      </c>
      <c r="E15" s="107" t="s">
        <v>10</v>
      </c>
      <c r="F15" s="96">
        <f t="shared" si="0"/>
        <v>43631</v>
      </c>
      <c r="I15" s="34"/>
      <c r="J15" s="32"/>
      <c r="K15" s="33"/>
    </row>
    <row r="16" spans="1:11" ht="15" customHeight="1" x14ac:dyDescent="0.25">
      <c r="A16" s="97" t="s">
        <v>48</v>
      </c>
      <c r="B16" s="102">
        <v>539</v>
      </c>
      <c r="C16" s="99" t="s">
        <v>11</v>
      </c>
      <c r="D16" s="100">
        <f>D14+7</f>
        <v>43633</v>
      </c>
      <c r="E16" s="71" t="s">
        <v>12</v>
      </c>
      <c r="F16" s="100">
        <f t="shared" si="0"/>
        <v>43635</v>
      </c>
      <c r="I16" s="34"/>
      <c r="J16" s="32"/>
      <c r="K16" s="33"/>
    </row>
    <row r="17" spans="1:11" ht="15" customHeight="1" x14ac:dyDescent="0.25">
      <c r="A17" s="92" t="s">
        <v>56</v>
      </c>
      <c r="B17" s="101">
        <v>437</v>
      </c>
      <c r="C17" s="94" t="s">
        <v>9</v>
      </c>
      <c r="D17" s="96">
        <f t="shared" si="1"/>
        <v>43636</v>
      </c>
      <c r="E17" s="107" t="s">
        <v>10</v>
      </c>
      <c r="F17" s="96">
        <f>D17+2</f>
        <v>43638</v>
      </c>
      <c r="I17" s="34"/>
      <c r="J17" s="32"/>
      <c r="K17" s="33"/>
    </row>
    <row r="18" spans="1:11" ht="15" customHeight="1" x14ac:dyDescent="0.25">
      <c r="A18" s="97" t="s">
        <v>49</v>
      </c>
      <c r="B18" s="98">
        <v>545</v>
      </c>
      <c r="C18" s="99" t="s">
        <v>11</v>
      </c>
      <c r="D18" s="100">
        <f>D16+7</f>
        <v>43640</v>
      </c>
      <c r="E18" s="71" t="s">
        <v>12</v>
      </c>
      <c r="F18" s="100">
        <f t="shared" si="0"/>
        <v>43642</v>
      </c>
      <c r="I18" s="34"/>
      <c r="J18" s="32"/>
      <c r="K18" s="33"/>
    </row>
    <row r="19" spans="1:11" ht="15" customHeight="1" x14ac:dyDescent="0.25">
      <c r="A19" s="92" t="s">
        <v>56</v>
      </c>
      <c r="B19" s="101">
        <v>438</v>
      </c>
      <c r="C19" s="94" t="s">
        <v>9</v>
      </c>
      <c r="D19" s="96">
        <f t="shared" si="1"/>
        <v>43643</v>
      </c>
      <c r="E19" s="107" t="s">
        <v>10</v>
      </c>
      <c r="F19" s="96">
        <f t="shared" si="0"/>
        <v>43645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1"/>
      <c r="B26" s="15"/>
      <c r="C26" s="16"/>
      <c r="D26" s="17"/>
      <c r="E26" s="16"/>
      <c r="F26" s="17"/>
    </row>
    <row r="27" spans="1:11" ht="7.5" customHeight="1" x14ac:dyDescent="0.25">
      <c r="A27" s="11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83" t="s">
        <v>2</v>
      </c>
      <c r="B30" s="183" t="s">
        <v>3</v>
      </c>
      <c r="C30" s="185" t="s">
        <v>30</v>
      </c>
      <c r="D30" s="186"/>
      <c r="E30" s="187" t="s">
        <v>14</v>
      </c>
      <c r="F30" s="186"/>
    </row>
    <row r="31" spans="1:11" ht="15" customHeight="1" thickBot="1" x14ac:dyDescent="0.3">
      <c r="A31" s="184"/>
      <c r="B31" s="184"/>
      <c r="C31" s="112" t="s">
        <v>6</v>
      </c>
      <c r="D31" s="113" t="s">
        <v>7</v>
      </c>
      <c r="E31" s="114" t="s">
        <v>6</v>
      </c>
      <c r="F31" s="114" t="s">
        <v>7</v>
      </c>
    </row>
    <row r="32" spans="1:11" ht="15" customHeight="1" thickTop="1" x14ac:dyDescent="0.25">
      <c r="A32" s="64" t="str">
        <f>A10</f>
        <v>Vantage</v>
      </c>
      <c r="B32" s="60" t="str">
        <f>B10</f>
        <v>079</v>
      </c>
      <c r="C32" s="40" t="s">
        <v>44</v>
      </c>
      <c r="D32" s="54">
        <f>D10</f>
        <v>43612</v>
      </c>
      <c r="E32" s="41" t="s">
        <v>20</v>
      </c>
      <c r="F32" s="42">
        <f>D32+5</f>
        <v>43617</v>
      </c>
    </row>
    <row r="33" spans="1:6" ht="15" customHeight="1" x14ac:dyDescent="0.25">
      <c r="A33" s="65" t="s">
        <v>22</v>
      </c>
      <c r="B33" s="62">
        <v>117</v>
      </c>
      <c r="C33" s="58" t="s">
        <v>9</v>
      </c>
      <c r="D33" s="55">
        <f>D11</f>
        <v>43615</v>
      </c>
      <c r="E33" s="47" t="s">
        <v>25</v>
      </c>
      <c r="F33" s="48">
        <f>D33+3</f>
        <v>43618</v>
      </c>
    </row>
    <row r="34" spans="1:6" ht="15" customHeight="1" x14ac:dyDescent="0.25">
      <c r="A34" s="66" t="str">
        <f>A12</f>
        <v>C.Mariner</v>
      </c>
      <c r="B34" s="61">
        <f>B12</f>
        <v>543</v>
      </c>
      <c r="C34" s="59" t="str">
        <f>C12</f>
        <v>Monday</v>
      </c>
      <c r="D34" s="56">
        <f>D12</f>
        <v>43619</v>
      </c>
      <c r="E34" s="49" t="s">
        <v>20</v>
      </c>
      <c r="F34" s="50">
        <f>D34+5</f>
        <v>43624</v>
      </c>
    </row>
    <row r="35" spans="1:6" ht="15" customHeight="1" x14ac:dyDescent="0.25">
      <c r="A35" s="65" t="s">
        <v>29</v>
      </c>
      <c r="B35" s="62" t="s">
        <v>42</v>
      </c>
      <c r="C35" s="58" t="s">
        <v>9</v>
      </c>
      <c r="D35" s="57">
        <f>D33+7</f>
        <v>43622</v>
      </c>
      <c r="E35" s="47" t="s">
        <v>25</v>
      </c>
      <c r="F35" s="48">
        <f>D35+3</f>
        <v>43625</v>
      </c>
    </row>
    <row r="36" spans="1:6" ht="15" customHeight="1" x14ac:dyDescent="0.25">
      <c r="A36" s="66" t="str">
        <f>A14</f>
        <v>Vanquish</v>
      </c>
      <c r="B36" s="61">
        <f>B14</f>
        <v>118</v>
      </c>
      <c r="C36" s="59" t="str">
        <f>C14</f>
        <v>Monday</v>
      </c>
      <c r="D36" s="56">
        <f>D14</f>
        <v>43626</v>
      </c>
      <c r="E36" s="51" t="s">
        <v>20</v>
      </c>
      <c r="F36" s="52">
        <f>D36+5</f>
        <v>43631</v>
      </c>
    </row>
    <row r="37" spans="1:6" ht="15" customHeight="1" x14ac:dyDescent="0.25">
      <c r="A37" s="65" t="s">
        <v>49</v>
      </c>
      <c r="B37" s="62">
        <v>544</v>
      </c>
      <c r="C37" s="58" t="s">
        <v>9</v>
      </c>
      <c r="D37" s="57">
        <f>D35+7</f>
        <v>43629</v>
      </c>
      <c r="E37" s="47" t="s">
        <v>25</v>
      </c>
      <c r="F37" s="48">
        <f>D37+3</f>
        <v>43632</v>
      </c>
    </row>
    <row r="38" spans="1:6" ht="15" customHeight="1" x14ac:dyDescent="0.25">
      <c r="A38" s="66" t="str">
        <f>A16</f>
        <v>C.Navigator</v>
      </c>
      <c r="B38" s="63">
        <f>B16</f>
        <v>539</v>
      </c>
      <c r="C38" s="59" t="s">
        <v>11</v>
      </c>
      <c r="D38" s="56">
        <f>D16</f>
        <v>43633</v>
      </c>
      <c r="E38" s="53" t="s">
        <v>20</v>
      </c>
      <c r="F38" s="50">
        <f>D38+5</f>
        <v>43638</v>
      </c>
    </row>
    <row r="39" spans="1:6" ht="15" customHeight="1" x14ac:dyDescent="0.25">
      <c r="A39" s="65" t="s">
        <v>29</v>
      </c>
      <c r="B39" s="62" t="s">
        <v>43</v>
      </c>
      <c r="C39" s="58" t="s">
        <v>9</v>
      </c>
      <c r="D39" s="57">
        <f>D37+7</f>
        <v>43636</v>
      </c>
      <c r="E39" s="47" t="s">
        <v>25</v>
      </c>
      <c r="F39" s="48">
        <f>D39+3</f>
        <v>43639</v>
      </c>
    </row>
    <row r="40" spans="1:6" ht="15" customHeight="1" x14ac:dyDescent="0.25">
      <c r="A40" s="66" t="str">
        <f>A18</f>
        <v>C.Mariner</v>
      </c>
      <c r="B40" s="61">
        <f>B18</f>
        <v>545</v>
      </c>
      <c r="C40" s="59" t="s">
        <v>11</v>
      </c>
      <c r="D40" s="56">
        <f>D18</f>
        <v>43640</v>
      </c>
      <c r="E40" s="51" t="s">
        <v>20</v>
      </c>
      <c r="F40" s="52">
        <f>D40+5</f>
        <v>43645</v>
      </c>
    </row>
    <row r="41" spans="1:6" ht="15" customHeight="1" x14ac:dyDescent="0.25">
      <c r="A41" s="65" t="s">
        <v>22</v>
      </c>
      <c r="B41" s="62">
        <v>119</v>
      </c>
      <c r="C41" s="58" t="s">
        <v>9</v>
      </c>
      <c r="D41" s="57">
        <f>D39+7</f>
        <v>43643</v>
      </c>
      <c r="E41" s="47" t="s">
        <v>25</v>
      </c>
      <c r="F41" s="48">
        <f>D41+3</f>
        <v>43646</v>
      </c>
    </row>
    <row r="42" spans="1:6" ht="15" customHeight="1" x14ac:dyDescent="0.25">
      <c r="A42" s="115"/>
      <c r="B42" s="116"/>
      <c r="C42" s="117"/>
      <c r="D42" s="118"/>
      <c r="E42" s="117"/>
      <c r="F42" s="118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11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Vanquish</v>
      </c>
      <c r="B51" s="68">
        <f>B33</f>
        <v>117</v>
      </c>
      <c r="C51" s="69" t="str">
        <f>C33</f>
        <v>Thursday</v>
      </c>
      <c r="D51" s="70">
        <f>D33</f>
        <v>43615</v>
      </c>
      <c r="E51" s="71" t="s">
        <v>8</v>
      </c>
      <c r="F51" s="72">
        <f>D51+5</f>
        <v>43620</v>
      </c>
    </row>
    <row r="52" spans="1:6" ht="15" customHeight="1" x14ac:dyDescent="0.25">
      <c r="A52" s="73" t="str">
        <f>A35</f>
        <v>Vantage</v>
      </c>
      <c r="B52" s="74" t="str">
        <f>B35</f>
        <v>080</v>
      </c>
      <c r="C52" s="75" t="str">
        <f>C35</f>
        <v>Thursday</v>
      </c>
      <c r="D52" s="76">
        <f>D35</f>
        <v>43622</v>
      </c>
      <c r="E52" s="75" t="s">
        <v>8</v>
      </c>
      <c r="F52" s="76">
        <f t="shared" ref="F52" si="2">D52+5</f>
        <v>43627</v>
      </c>
    </row>
    <row r="53" spans="1:6" ht="15" customHeight="1" x14ac:dyDescent="0.25">
      <c r="A53" s="67" t="str">
        <f>A37</f>
        <v>C.Mariner</v>
      </c>
      <c r="B53" s="68">
        <f>B37</f>
        <v>544</v>
      </c>
      <c r="C53" s="69" t="str">
        <f>C37</f>
        <v>Thursday</v>
      </c>
      <c r="D53" s="77">
        <f>D37</f>
        <v>43629</v>
      </c>
      <c r="E53" s="71" t="s">
        <v>8</v>
      </c>
      <c r="F53" s="72">
        <f>D53+5</f>
        <v>43634</v>
      </c>
    </row>
    <row r="54" spans="1:6" ht="15" customHeight="1" x14ac:dyDescent="0.25">
      <c r="A54" s="73" t="str">
        <f>A39</f>
        <v>Vantage</v>
      </c>
      <c r="B54" s="74" t="str">
        <f>B39</f>
        <v>081</v>
      </c>
      <c r="C54" s="75" t="str">
        <f>C39</f>
        <v>Thursday</v>
      </c>
      <c r="D54" s="76">
        <f>D39</f>
        <v>43636</v>
      </c>
      <c r="E54" s="75" t="s">
        <v>8</v>
      </c>
      <c r="F54" s="76">
        <f>D54+5</f>
        <v>43641</v>
      </c>
    </row>
    <row r="55" spans="1:6" ht="12.75" customHeight="1" x14ac:dyDescent="0.25">
      <c r="A55" s="67" t="str">
        <f>A41</f>
        <v>Vanquish</v>
      </c>
      <c r="B55" s="68">
        <f>B41</f>
        <v>119</v>
      </c>
      <c r="C55" s="71" t="str">
        <f>C41</f>
        <v>Thursday</v>
      </c>
      <c r="D55" s="78">
        <f>D41</f>
        <v>43643</v>
      </c>
      <c r="E55" s="71" t="s">
        <v>8</v>
      </c>
      <c r="F55" s="72">
        <f>D55+5</f>
        <v>43648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7.5" customHeight="1" x14ac:dyDescent="0.25">
      <c r="A58" s="111"/>
      <c r="B58" s="111"/>
      <c r="C58" s="111"/>
      <c r="D58" s="111"/>
      <c r="E58" s="111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Vantage</v>
      </c>
      <c r="B63" s="106" t="str">
        <f>B10</f>
        <v>079</v>
      </c>
      <c r="C63" s="89" t="s">
        <v>11</v>
      </c>
      <c r="D63" s="83">
        <f>D32</f>
        <v>43612</v>
      </c>
      <c r="E63" s="84" t="s">
        <v>15</v>
      </c>
      <c r="F63" s="85">
        <f>D63+4</f>
        <v>43616</v>
      </c>
    </row>
    <row r="64" spans="1:6" ht="15" customHeight="1" x14ac:dyDescent="0.25">
      <c r="A64" s="79" t="str">
        <f>A12</f>
        <v>C.Mariner</v>
      </c>
      <c r="B64" s="80">
        <f>B12</f>
        <v>543</v>
      </c>
      <c r="C64" s="86" t="str">
        <f>C12</f>
        <v>Monday</v>
      </c>
      <c r="D64" s="87">
        <f>D12</f>
        <v>43619</v>
      </c>
      <c r="E64" s="86" t="s">
        <v>15</v>
      </c>
      <c r="F64" s="88">
        <f>D64+4</f>
        <v>43623</v>
      </c>
    </row>
    <row r="65" spans="1:7" ht="15" customHeight="1" x14ac:dyDescent="0.25">
      <c r="A65" s="105" t="str">
        <f>A14</f>
        <v>Vanquish</v>
      </c>
      <c r="B65" s="106">
        <f>B14</f>
        <v>118</v>
      </c>
      <c r="C65" s="89" t="s">
        <v>11</v>
      </c>
      <c r="D65" s="90">
        <f>D36</f>
        <v>43626</v>
      </c>
      <c r="E65" s="84" t="s">
        <v>15</v>
      </c>
      <c r="F65" s="85">
        <f t="shared" ref="F65:F67" si="3">D65+4</f>
        <v>43630</v>
      </c>
    </row>
    <row r="66" spans="1:7" ht="15" customHeight="1" x14ac:dyDescent="0.25">
      <c r="A66" s="81" t="str">
        <f>A16</f>
        <v>C.Navigator</v>
      </c>
      <c r="B66" s="82">
        <f>B16</f>
        <v>539</v>
      </c>
      <c r="C66" s="86" t="s">
        <v>11</v>
      </c>
      <c r="D66" s="88">
        <f>D16</f>
        <v>43633</v>
      </c>
      <c r="E66" s="86" t="s">
        <v>15</v>
      </c>
      <c r="F66" s="91">
        <f t="shared" si="3"/>
        <v>43637</v>
      </c>
    </row>
    <row r="67" spans="1:7" ht="15" customHeight="1" x14ac:dyDescent="0.25">
      <c r="A67" s="105" t="str">
        <f>A18</f>
        <v>C.Mariner</v>
      </c>
      <c r="B67" s="106">
        <f>B18</f>
        <v>545</v>
      </c>
      <c r="C67" s="89" t="s">
        <v>11</v>
      </c>
      <c r="D67" s="90">
        <f>D40</f>
        <v>43640</v>
      </c>
      <c r="E67" s="84" t="s">
        <v>15</v>
      </c>
      <c r="F67" s="85">
        <f t="shared" si="3"/>
        <v>43644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43586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22</v>
      </c>
      <c r="B10" s="104" t="s">
        <v>52</v>
      </c>
      <c r="C10" s="99" t="s">
        <v>11</v>
      </c>
      <c r="D10" s="103">
        <v>43584</v>
      </c>
      <c r="E10" s="71" t="s">
        <v>12</v>
      </c>
      <c r="F10" s="100">
        <f>D10+2</f>
        <v>43586</v>
      </c>
      <c r="I10" s="31"/>
      <c r="J10" s="32"/>
      <c r="K10" s="33"/>
    </row>
    <row r="11" spans="1:11" ht="15" customHeight="1" x14ac:dyDescent="0.25">
      <c r="A11" s="92" t="s">
        <v>48</v>
      </c>
      <c r="B11" s="93" t="s">
        <v>53</v>
      </c>
      <c r="C11" s="94" t="s">
        <v>9</v>
      </c>
      <c r="D11" s="95">
        <f>D10+3</f>
        <v>43587</v>
      </c>
      <c r="E11" s="107" t="s">
        <v>10</v>
      </c>
      <c r="F11" s="96">
        <f>D11+2</f>
        <v>43589</v>
      </c>
      <c r="I11" s="31"/>
      <c r="J11" s="32"/>
      <c r="K11" s="33"/>
    </row>
    <row r="12" spans="1:11" ht="15" customHeight="1" x14ac:dyDescent="0.25">
      <c r="A12" s="97" t="s">
        <v>49</v>
      </c>
      <c r="B12" s="98">
        <v>539</v>
      </c>
      <c r="C12" s="99" t="s">
        <v>11</v>
      </c>
      <c r="D12" s="100">
        <f>D10+7</f>
        <v>43591</v>
      </c>
      <c r="E12" s="71" t="s">
        <v>12</v>
      </c>
      <c r="F12" s="100">
        <f>D12+2</f>
        <v>43593</v>
      </c>
      <c r="I12" s="34"/>
      <c r="J12" s="32"/>
      <c r="K12" s="33"/>
    </row>
    <row r="13" spans="1:11" ht="15" customHeight="1" x14ac:dyDescent="0.25">
      <c r="A13" s="92" t="s">
        <v>48</v>
      </c>
      <c r="B13" s="101">
        <v>534</v>
      </c>
      <c r="C13" s="94" t="s">
        <v>9</v>
      </c>
      <c r="D13" s="96">
        <f>D11+7</f>
        <v>43594</v>
      </c>
      <c r="E13" s="107" t="s">
        <v>10</v>
      </c>
      <c r="F13" s="96">
        <f t="shared" ref="F13:F19" si="0">D13+2</f>
        <v>43596</v>
      </c>
      <c r="I13" s="34"/>
      <c r="J13" s="32"/>
      <c r="K13" s="33"/>
    </row>
    <row r="14" spans="1:11" ht="12.75" customHeight="1" x14ac:dyDescent="0.25">
      <c r="A14" s="97" t="s">
        <v>29</v>
      </c>
      <c r="B14" s="98" t="s">
        <v>38</v>
      </c>
      <c r="C14" s="99" t="s">
        <v>11</v>
      </c>
      <c r="D14" s="100">
        <f>D12+7</f>
        <v>43598</v>
      </c>
      <c r="E14" s="71" t="s">
        <v>12</v>
      </c>
      <c r="F14" s="100">
        <f t="shared" si="0"/>
        <v>43600</v>
      </c>
      <c r="I14" s="34"/>
      <c r="J14" s="32"/>
      <c r="K14" s="33"/>
    </row>
    <row r="15" spans="1:11" ht="15" customHeight="1" x14ac:dyDescent="0.25">
      <c r="A15" s="92" t="s">
        <v>48</v>
      </c>
      <c r="B15" s="101">
        <v>535</v>
      </c>
      <c r="C15" s="94" t="s">
        <v>9</v>
      </c>
      <c r="D15" s="96">
        <f t="shared" ref="D15:D19" si="1">D13+7</f>
        <v>43601</v>
      </c>
      <c r="E15" s="107" t="s">
        <v>10</v>
      </c>
      <c r="F15" s="96">
        <f t="shared" si="0"/>
        <v>43603</v>
      </c>
      <c r="I15" s="34"/>
      <c r="J15" s="32"/>
      <c r="K15" s="33"/>
    </row>
    <row r="16" spans="1:11" ht="15" customHeight="1" x14ac:dyDescent="0.25">
      <c r="A16" s="97" t="s">
        <v>22</v>
      </c>
      <c r="B16" s="102">
        <v>116</v>
      </c>
      <c r="C16" s="99" t="s">
        <v>11</v>
      </c>
      <c r="D16" s="100">
        <f>D14+7</f>
        <v>43605</v>
      </c>
      <c r="E16" s="71" t="s">
        <v>12</v>
      </c>
      <c r="F16" s="100">
        <f t="shared" si="0"/>
        <v>43607</v>
      </c>
      <c r="I16" s="34"/>
      <c r="J16" s="32"/>
      <c r="K16" s="33"/>
    </row>
    <row r="17" spans="1:11" ht="15" customHeight="1" x14ac:dyDescent="0.25">
      <c r="A17" s="92" t="s">
        <v>48</v>
      </c>
      <c r="B17" s="101">
        <v>536</v>
      </c>
      <c r="C17" s="94" t="s">
        <v>9</v>
      </c>
      <c r="D17" s="96">
        <f t="shared" si="1"/>
        <v>43608</v>
      </c>
      <c r="E17" s="107" t="s">
        <v>10</v>
      </c>
      <c r="F17" s="96">
        <f>D17+2</f>
        <v>43610</v>
      </c>
      <c r="I17" s="34"/>
      <c r="J17" s="32"/>
      <c r="K17" s="33"/>
    </row>
    <row r="18" spans="1:11" ht="15" customHeight="1" x14ac:dyDescent="0.25">
      <c r="A18" s="97" t="s">
        <v>49</v>
      </c>
      <c r="B18" s="98">
        <v>541</v>
      </c>
      <c r="C18" s="99" t="s">
        <v>11</v>
      </c>
      <c r="D18" s="100">
        <f>D16+7</f>
        <v>43612</v>
      </c>
      <c r="E18" s="71" t="s">
        <v>12</v>
      </c>
      <c r="F18" s="100">
        <f t="shared" si="0"/>
        <v>43614</v>
      </c>
      <c r="I18" s="34"/>
      <c r="J18" s="32"/>
      <c r="K18" s="33"/>
    </row>
    <row r="19" spans="1:11" ht="15" customHeight="1" x14ac:dyDescent="0.25">
      <c r="A19" s="92" t="s">
        <v>48</v>
      </c>
      <c r="B19" s="101">
        <v>537</v>
      </c>
      <c r="C19" s="94" t="s">
        <v>9</v>
      </c>
      <c r="D19" s="96">
        <f t="shared" si="1"/>
        <v>43615</v>
      </c>
      <c r="E19" s="107" t="s">
        <v>10</v>
      </c>
      <c r="F19" s="96">
        <f t="shared" si="0"/>
        <v>43617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0"/>
      <c r="B26" s="15"/>
      <c r="C26" s="16"/>
      <c r="D26" s="17"/>
      <c r="E26" s="16"/>
      <c r="F26" s="17"/>
    </row>
    <row r="27" spans="1:11" ht="7.5" customHeight="1" x14ac:dyDescent="0.25">
      <c r="A27" s="110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96" t="s">
        <v>2</v>
      </c>
      <c r="B30" s="196" t="s">
        <v>3</v>
      </c>
      <c r="C30" s="198" t="s">
        <v>30</v>
      </c>
      <c r="D30" s="199"/>
      <c r="E30" s="200" t="s">
        <v>14</v>
      </c>
      <c r="F30" s="199"/>
    </row>
    <row r="31" spans="1:11" ht="15" customHeight="1" thickBot="1" x14ac:dyDescent="0.3">
      <c r="A31" s="197"/>
      <c r="B31" s="197"/>
      <c r="C31" s="19" t="s">
        <v>6</v>
      </c>
      <c r="D31" s="20" t="s">
        <v>7</v>
      </c>
      <c r="E31" s="21" t="s">
        <v>6</v>
      </c>
      <c r="F31" s="21" t="s">
        <v>7</v>
      </c>
    </row>
    <row r="32" spans="1:11" ht="15" customHeight="1" thickTop="1" x14ac:dyDescent="0.25">
      <c r="A32" s="64" t="str">
        <f>A10</f>
        <v>Vanquish</v>
      </c>
      <c r="B32" s="60" t="str">
        <f>B10</f>
        <v>114</v>
      </c>
      <c r="C32" s="40" t="s">
        <v>44</v>
      </c>
      <c r="D32" s="54">
        <f>D10</f>
        <v>43584</v>
      </c>
      <c r="E32" s="41" t="s">
        <v>20</v>
      </c>
      <c r="F32" s="42">
        <f>D32+5</f>
        <v>43589</v>
      </c>
    </row>
    <row r="33" spans="1:6" ht="15" customHeight="1" x14ac:dyDescent="0.25">
      <c r="A33" s="65" t="s">
        <v>29</v>
      </c>
      <c r="B33" s="62" t="s">
        <v>39</v>
      </c>
      <c r="C33" s="58" t="s">
        <v>9</v>
      </c>
      <c r="D33" s="55">
        <f>D11</f>
        <v>43587</v>
      </c>
      <c r="E33" s="47" t="s">
        <v>25</v>
      </c>
      <c r="F33" s="48">
        <f>D33+3</f>
        <v>43590</v>
      </c>
    </row>
    <row r="34" spans="1:6" ht="15" customHeight="1" x14ac:dyDescent="0.25">
      <c r="A34" s="66" t="str">
        <f>A12</f>
        <v>C.Mariner</v>
      </c>
      <c r="B34" s="61">
        <f>B12</f>
        <v>539</v>
      </c>
      <c r="C34" s="59" t="str">
        <f>C12</f>
        <v>Monday</v>
      </c>
      <c r="D34" s="56">
        <f>D12</f>
        <v>43591</v>
      </c>
      <c r="E34" s="49" t="s">
        <v>20</v>
      </c>
      <c r="F34" s="50">
        <f>D34+5</f>
        <v>43596</v>
      </c>
    </row>
    <row r="35" spans="1:6" ht="15" customHeight="1" x14ac:dyDescent="0.25">
      <c r="A35" s="65" t="s">
        <v>22</v>
      </c>
      <c r="B35" s="62">
        <v>115</v>
      </c>
      <c r="C35" s="58" t="s">
        <v>9</v>
      </c>
      <c r="D35" s="57">
        <f>D33+7</f>
        <v>43594</v>
      </c>
      <c r="E35" s="47" t="s">
        <v>25</v>
      </c>
      <c r="F35" s="48">
        <f>D35+3</f>
        <v>43597</v>
      </c>
    </row>
    <row r="36" spans="1:6" ht="15" customHeight="1" x14ac:dyDescent="0.25">
      <c r="A36" s="66" t="str">
        <f>A14</f>
        <v>Vantage</v>
      </c>
      <c r="B36" s="61" t="str">
        <f>B14</f>
        <v>077</v>
      </c>
      <c r="C36" s="59" t="str">
        <f>C14</f>
        <v>Monday</v>
      </c>
      <c r="D36" s="56">
        <f>D14</f>
        <v>43598</v>
      </c>
      <c r="E36" s="51" t="s">
        <v>20</v>
      </c>
      <c r="F36" s="52">
        <f>D36+5</f>
        <v>43603</v>
      </c>
    </row>
    <row r="37" spans="1:6" ht="15" customHeight="1" x14ac:dyDescent="0.25">
      <c r="A37" s="65" t="s">
        <v>49</v>
      </c>
      <c r="B37" s="62">
        <v>540</v>
      </c>
      <c r="C37" s="58" t="s">
        <v>9</v>
      </c>
      <c r="D37" s="57">
        <f>D35+7</f>
        <v>43601</v>
      </c>
      <c r="E37" s="47" t="s">
        <v>25</v>
      </c>
      <c r="F37" s="48">
        <f>D37+3</f>
        <v>43604</v>
      </c>
    </row>
    <row r="38" spans="1:6" ht="15" customHeight="1" x14ac:dyDescent="0.25">
      <c r="A38" s="66" t="str">
        <f>A16</f>
        <v>Vanquish</v>
      </c>
      <c r="B38" s="63">
        <f>B16</f>
        <v>116</v>
      </c>
      <c r="C38" s="59" t="s">
        <v>11</v>
      </c>
      <c r="D38" s="56">
        <f>D16</f>
        <v>43605</v>
      </c>
      <c r="E38" s="53" t="s">
        <v>20</v>
      </c>
      <c r="F38" s="50">
        <f>D38+5</f>
        <v>43610</v>
      </c>
    </row>
    <row r="39" spans="1:6" ht="15" customHeight="1" x14ac:dyDescent="0.25">
      <c r="A39" s="65" t="s">
        <v>29</v>
      </c>
      <c r="B39" s="62" t="s">
        <v>40</v>
      </c>
      <c r="C39" s="58" t="s">
        <v>9</v>
      </c>
      <c r="D39" s="57">
        <f>D37+7</f>
        <v>43608</v>
      </c>
      <c r="E39" s="47" t="s">
        <v>25</v>
      </c>
      <c r="F39" s="48">
        <f>D39+3</f>
        <v>43611</v>
      </c>
    </row>
    <row r="40" spans="1:6" ht="15" customHeight="1" x14ac:dyDescent="0.25">
      <c r="A40" s="66" t="str">
        <f>A18</f>
        <v>C.Mariner</v>
      </c>
      <c r="B40" s="61">
        <f>B18</f>
        <v>541</v>
      </c>
      <c r="C40" s="59" t="s">
        <v>11</v>
      </c>
      <c r="D40" s="56">
        <f>D18</f>
        <v>43612</v>
      </c>
      <c r="E40" s="51" t="s">
        <v>20</v>
      </c>
      <c r="F40" s="52">
        <f>D40+5</f>
        <v>43617</v>
      </c>
    </row>
    <row r="41" spans="1:6" ht="15" customHeight="1" x14ac:dyDescent="0.25">
      <c r="A41" s="65" t="s">
        <v>22</v>
      </c>
      <c r="B41" s="62">
        <v>117</v>
      </c>
      <c r="C41" s="58" t="s">
        <v>9</v>
      </c>
      <c r="D41" s="57">
        <f>D39+7</f>
        <v>43615</v>
      </c>
      <c r="E41" s="47" t="s">
        <v>25</v>
      </c>
      <c r="F41" s="48">
        <f>D41+3</f>
        <v>43618</v>
      </c>
    </row>
    <row r="42" spans="1:6" ht="15" customHeight="1" x14ac:dyDescent="0.25">
      <c r="A42" s="46"/>
      <c r="B42" s="43"/>
      <c r="C42" s="44"/>
      <c r="D42" s="45"/>
      <c r="E42" s="44"/>
      <c r="F42" s="45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1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Vantage</v>
      </c>
      <c r="B51" s="68" t="str">
        <f>B33</f>
        <v>076</v>
      </c>
      <c r="C51" s="69" t="str">
        <f>C33</f>
        <v>Thursday</v>
      </c>
      <c r="D51" s="70">
        <f>D33</f>
        <v>43587</v>
      </c>
      <c r="E51" s="71" t="s">
        <v>8</v>
      </c>
      <c r="F51" s="72">
        <f>D51+5</f>
        <v>43592</v>
      </c>
    </row>
    <row r="52" spans="1:6" ht="15" customHeight="1" x14ac:dyDescent="0.25">
      <c r="A52" s="73" t="str">
        <f>A35</f>
        <v>Vanquish</v>
      </c>
      <c r="B52" s="74">
        <f>B35</f>
        <v>115</v>
      </c>
      <c r="C52" s="75" t="str">
        <f>C35</f>
        <v>Thursday</v>
      </c>
      <c r="D52" s="76">
        <f>D35</f>
        <v>43594</v>
      </c>
      <c r="E52" s="75" t="s">
        <v>8</v>
      </c>
      <c r="F52" s="76">
        <f t="shared" ref="F52" si="2">D52+5</f>
        <v>43599</v>
      </c>
    </row>
    <row r="53" spans="1:6" ht="15" customHeight="1" x14ac:dyDescent="0.25">
      <c r="A53" s="67" t="str">
        <f>A37</f>
        <v>C.Mariner</v>
      </c>
      <c r="B53" s="68">
        <f>B37</f>
        <v>540</v>
      </c>
      <c r="C53" s="69" t="str">
        <f>C37</f>
        <v>Thursday</v>
      </c>
      <c r="D53" s="77">
        <f>D37</f>
        <v>43601</v>
      </c>
      <c r="E53" s="71" t="s">
        <v>8</v>
      </c>
      <c r="F53" s="72">
        <f>D53+5</f>
        <v>43606</v>
      </c>
    </row>
    <row r="54" spans="1:6" ht="15" customHeight="1" x14ac:dyDescent="0.25">
      <c r="A54" s="73" t="str">
        <f>A39</f>
        <v>Vantage</v>
      </c>
      <c r="B54" s="74" t="str">
        <f>B39</f>
        <v>078</v>
      </c>
      <c r="C54" s="75" t="str">
        <f>C39</f>
        <v>Thursday</v>
      </c>
      <c r="D54" s="76">
        <f>D39</f>
        <v>43608</v>
      </c>
      <c r="E54" s="75" t="s">
        <v>8</v>
      </c>
      <c r="F54" s="76">
        <f>D54+5</f>
        <v>43613</v>
      </c>
    </row>
    <row r="55" spans="1:6" ht="12.75" customHeight="1" x14ac:dyDescent="0.25">
      <c r="A55" s="67" t="str">
        <f>A41</f>
        <v>Vanquish</v>
      </c>
      <c r="B55" s="68">
        <f>B41</f>
        <v>117</v>
      </c>
      <c r="C55" s="71" t="str">
        <f>C41</f>
        <v>Thursday</v>
      </c>
      <c r="D55" s="78">
        <f>D41</f>
        <v>43615</v>
      </c>
      <c r="E55" s="71" t="s">
        <v>8</v>
      </c>
      <c r="F55" s="72">
        <f>D55+5</f>
        <v>43620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7.5" customHeight="1" x14ac:dyDescent="0.25">
      <c r="A58" s="110"/>
      <c r="B58" s="110"/>
      <c r="C58" s="110"/>
      <c r="D58" s="110"/>
      <c r="E58" s="110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Vanquish</v>
      </c>
      <c r="B63" s="106" t="str">
        <f>B10</f>
        <v>114</v>
      </c>
      <c r="C63" s="89" t="s">
        <v>11</v>
      </c>
      <c r="D63" s="83">
        <f>D32</f>
        <v>43584</v>
      </c>
      <c r="E63" s="84" t="s">
        <v>15</v>
      </c>
      <c r="F63" s="85">
        <f>D63+4</f>
        <v>43588</v>
      </c>
    </row>
    <row r="64" spans="1:6" ht="15" customHeight="1" x14ac:dyDescent="0.25">
      <c r="A64" s="79" t="str">
        <f>A12</f>
        <v>C.Mariner</v>
      </c>
      <c r="B64" s="80">
        <f>B12</f>
        <v>539</v>
      </c>
      <c r="C64" s="86" t="str">
        <f>C12</f>
        <v>Monday</v>
      </c>
      <c r="D64" s="87">
        <f>D12</f>
        <v>43591</v>
      </c>
      <c r="E64" s="86" t="s">
        <v>15</v>
      </c>
      <c r="F64" s="88">
        <f>D64+4</f>
        <v>43595</v>
      </c>
    </row>
    <row r="65" spans="1:7" ht="15" customHeight="1" x14ac:dyDescent="0.25">
      <c r="A65" s="105" t="str">
        <f>A14</f>
        <v>Vantage</v>
      </c>
      <c r="B65" s="106" t="str">
        <f>B14</f>
        <v>077</v>
      </c>
      <c r="C65" s="89" t="s">
        <v>11</v>
      </c>
      <c r="D65" s="90">
        <f>D36</f>
        <v>43598</v>
      </c>
      <c r="E65" s="84" t="s">
        <v>15</v>
      </c>
      <c r="F65" s="85">
        <f t="shared" ref="F65:F67" si="3">D65+4</f>
        <v>43602</v>
      </c>
    </row>
    <row r="66" spans="1:7" ht="15" customHeight="1" x14ac:dyDescent="0.25">
      <c r="A66" s="81" t="str">
        <f>A16</f>
        <v>Vanquish</v>
      </c>
      <c r="B66" s="82">
        <f>B16</f>
        <v>116</v>
      </c>
      <c r="C66" s="86" t="s">
        <v>11</v>
      </c>
      <c r="D66" s="88">
        <f>D16</f>
        <v>43605</v>
      </c>
      <c r="E66" s="86" t="s">
        <v>15</v>
      </c>
      <c r="F66" s="91">
        <f t="shared" si="3"/>
        <v>43609</v>
      </c>
    </row>
    <row r="67" spans="1:7" ht="15" customHeight="1" x14ac:dyDescent="0.25">
      <c r="A67" s="105" t="str">
        <f>A18</f>
        <v>C.Mariner</v>
      </c>
      <c r="B67" s="106">
        <f>B18</f>
        <v>541</v>
      </c>
      <c r="C67" s="89" t="s">
        <v>11</v>
      </c>
      <c r="D67" s="90">
        <f>D40</f>
        <v>43612</v>
      </c>
      <c r="E67" s="84" t="s">
        <v>15</v>
      </c>
      <c r="F67" s="85">
        <f t="shared" si="3"/>
        <v>43616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7" customWidth="1"/>
    <col min="2" max="2" width="7.140625" style="37" customWidth="1"/>
    <col min="3" max="3" width="12.85546875" style="37" customWidth="1"/>
    <col min="4" max="4" width="12.140625" style="37" customWidth="1"/>
    <col min="5" max="5" width="11.42578125" style="37" customWidth="1"/>
    <col min="6" max="6" width="14.28515625" style="37" customWidth="1"/>
    <col min="7" max="7" width="3" style="37" customWidth="1"/>
    <col min="8" max="16384" width="9.140625" style="37"/>
  </cols>
  <sheetData>
    <row r="1" spans="1:11" ht="26.25" x14ac:dyDescent="0.4">
      <c r="A1" s="194">
        <v>43556</v>
      </c>
      <c r="B1" s="194"/>
      <c r="C1" s="194"/>
      <c r="D1" s="194"/>
      <c r="E1" s="194"/>
      <c r="F1" s="194"/>
    </row>
    <row r="2" spans="1:11" ht="15" customHeight="1" x14ac:dyDescent="0.25">
      <c r="C2" s="38" t="s">
        <v>31</v>
      </c>
      <c r="D2" s="39">
        <f ca="1">NOW()</f>
        <v>43815.617618171294</v>
      </c>
      <c r="E2" s="26"/>
      <c r="F2" s="26"/>
    </row>
    <row r="3" spans="1:11" ht="90" customHeight="1" x14ac:dyDescent="0.25">
      <c r="A3" s="36"/>
      <c r="B3" s="36"/>
      <c r="C3" s="36"/>
      <c r="D3" s="16" t="s">
        <v>23</v>
      </c>
      <c r="F3" s="16" t="s">
        <v>24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95"/>
      <c r="B5" s="195"/>
      <c r="C5" s="195"/>
      <c r="D5" s="195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2"/>
    </row>
    <row r="7" spans="1:11" ht="18.75" customHeight="1" x14ac:dyDescent="0.25">
      <c r="A7" s="164" t="s">
        <v>0</v>
      </c>
      <c r="B7" s="165"/>
      <c r="C7" s="166" t="s">
        <v>1</v>
      </c>
      <c r="D7" s="167"/>
      <c r="E7" s="11"/>
      <c r="F7" s="163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5" t="s">
        <v>6</v>
      </c>
      <c r="D9" s="35" t="s">
        <v>7</v>
      </c>
      <c r="E9" s="35" t="s">
        <v>6</v>
      </c>
      <c r="F9" s="35" t="s">
        <v>7</v>
      </c>
    </row>
    <row r="10" spans="1:11" ht="15" customHeight="1" thickTop="1" x14ac:dyDescent="0.25">
      <c r="A10" s="97" t="s">
        <v>29</v>
      </c>
      <c r="B10" s="104" t="s">
        <v>34</v>
      </c>
      <c r="C10" s="99" t="s">
        <v>11</v>
      </c>
      <c r="D10" s="103">
        <v>43556</v>
      </c>
      <c r="E10" s="71" t="s">
        <v>12</v>
      </c>
      <c r="F10" s="100">
        <f>D10+2</f>
        <v>43558</v>
      </c>
      <c r="I10" s="31"/>
      <c r="J10" s="32"/>
      <c r="K10" s="33"/>
    </row>
    <row r="11" spans="1:11" ht="15" customHeight="1" x14ac:dyDescent="0.25">
      <c r="A11" s="92" t="s">
        <v>48</v>
      </c>
      <c r="B11" s="93" t="s">
        <v>54</v>
      </c>
      <c r="C11" s="94" t="s">
        <v>9</v>
      </c>
      <c r="D11" s="95">
        <f>D10+3</f>
        <v>43559</v>
      </c>
      <c r="E11" s="107" t="s">
        <v>10</v>
      </c>
      <c r="F11" s="96">
        <f>D11+2</f>
        <v>43561</v>
      </c>
      <c r="I11" s="31"/>
      <c r="J11" s="32"/>
      <c r="K11" s="33"/>
    </row>
    <row r="12" spans="1:11" ht="15" customHeight="1" x14ac:dyDescent="0.25">
      <c r="A12" s="97" t="s">
        <v>22</v>
      </c>
      <c r="B12" s="98">
        <v>112</v>
      </c>
      <c r="C12" s="99" t="s">
        <v>11</v>
      </c>
      <c r="D12" s="100">
        <f>D10+7</f>
        <v>43563</v>
      </c>
      <c r="E12" s="71" t="s">
        <v>12</v>
      </c>
      <c r="F12" s="100">
        <f>D12+2</f>
        <v>43565</v>
      </c>
      <c r="I12" s="34"/>
      <c r="J12" s="32"/>
      <c r="K12" s="33"/>
    </row>
    <row r="13" spans="1:11" ht="15" customHeight="1" x14ac:dyDescent="0.25">
      <c r="A13" s="92" t="s">
        <v>48</v>
      </c>
      <c r="B13" s="101">
        <v>530</v>
      </c>
      <c r="C13" s="94" t="s">
        <v>9</v>
      </c>
      <c r="D13" s="96">
        <f>D11+7</f>
        <v>43566</v>
      </c>
      <c r="E13" s="107" t="s">
        <v>10</v>
      </c>
      <c r="F13" s="96">
        <f t="shared" ref="F13:F19" si="0">D13+2</f>
        <v>43568</v>
      </c>
      <c r="I13" s="34"/>
      <c r="J13" s="32"/>
      <c r="K13" s="33"/>
    </row>
    <row r="14" spans="1:11" ht="12.75" customHeight="1" x14ac:dyDescent="0.25">
      <c r="A14" s="97" t="s">
        <v>49</v>
      </c>
      <c r="B14" s="98">
        <v>537</v>
      </c>
      <c r="C14" s="99" t="s">
        <v>11</v>
      </c>
      <c r="D14" s="100">
        <f>D12+7</f>
        <v>43570</v>
      </c>
      <c r="E14" s="71" t="s">
        <v>12</v>
      </c>
      <c r="F14" s="100">
        <f t="shared" si="0"/>
        <v>43572</v>
      </c>
      <c r="I14" s="34"/>
      <c r="J14" s="32"/>
      <c r="K14" s="33"/>
    </row>
    <row r="15" spans="1:11" ht="15" customHeight="1" x14ac:dyDescent="0.25">
      <c r="A15" s="92" t="s">
        <v>48</v>
      </c>
      <c r="B15" s="101">
        <v>531</v>
      </c>
      <c r="C15" s="94" t="s">
        <v>9</v>
      </c>
      <c r="D15" s="96">
        <f t="shared" ref="D15:D19" si="1">D13+7</f>
        <v>43573</v>
      </c>
      <c r="E15" s="107" t="s">
        <v>10</v>
      </c>
      <c r="F15" s="96">
        <f t="shared" si="0"/>
        <v>43575</v>
      </c>
      <c r="I15" s="34"/>
      <c r="J15" s="32"/>
      <c r="K15" s="33"/>
    </row>
    <row r="16" spans="1:11" ht="15" customHeight="1" x14ac:dyDescent="0.25">
      <c r="A16" s="97" t="s">
        <v>29</v>
      </c>
      <c r="B16" s="102" t="s">
        <v>37</v>
      </c>
      <c r="C16" s="99" t="s">
        <v>11</v>
      </c>
      <c r="D16" s="100">
        <f>D14+7</f>
        <v>43577</v>
      </c>
      <c r="E16" s="71" t="s">
        <v>12</v>
      </c>
      <c r="F16" s="100">
        <f t="shared" si="0"/>
        <v>43579</v>
      </c>
      <c r="I16" s="34"/>
      <c r="J16" s="32"/>
      <c r="K16" s="33"/>
    </row>
    <row r="17" spans="1:11" ht="15" customHeight="1" x14ac:dyDescent="0.25">
      <c r="A17" s="92" t="s">
        <v>48</v>
      </c>
      <c r="B17" s="101">
        <v>532</v>
      </c>
      <c r="C17" s="94" t="s">
        <v>9</v>
      </c>
      <c r="D17" s="96">
        <f t="shared" si="1"/>
        <v>43580</v>
      </c>
      <c r="E17" s="107" t="s">
        <v>10</v>
      </c>
      <c r="F17" s="96">
        <f>D17+2</f>
        <v>43582</v>
      </c>
      <c r="I17" s="34"/>
      <c r="J17" s="32"/>
      <c r="K17" s="33"/>
    </row>
    <row r="18" spans="1:11" ht="15" customHeight="1" x14ac:dyDescent="0.25">
      <c r="A18" s="97" t="s">
        <v>22</v>
      </c>
      <c r="B18" s="98">
        <v>114</v>
      </c>
      <c r="C18" s="99" t="s">
        <v>11</v>
      </c>
      <c r="D18" s="100">
        <f>D16+7</f>
        <v>43584</v>
      </c>
      <c r="E18" s="71" t="s">
        <v>12</v>
      </c>
      <c r="F18" s="100">
        <f t="shared" si="0"/>
        <v>43586</v>
      </c>
      <c r="I18" s="34"/>
      <c r="J18" s="32"/>
      <c r="K18" s="33"/>
    </row>
    <row r="19" spans="1:11" ht="15" customHeight="1" x14ac:dyDescent="0.25">
      <c r="A19" s="92" t="s">
        <v>48</v>
      </c>
      <c r="B19" s="101">
        <v>533</v>
      </c>
      <c r="C19" s="94" t="s">
        <v>9</v>
      </c>
      <c r="D19" s="96">
        <f t="shared" si="1"/>
        <v>43587</v>
      </c>
      <c r="E19" s="107" t="s">
        <v>10</v>
      </c>
      <c r="F19" s="96">
        <f t="shared" si="0"/>
        <v>43589</v>
      </c>
      <c r="I19" s="34"/>
      <c r="J19" s="32"/>
      <c r="K19" s="33"/>
    </row>
    <row r="20" spans="1:11" ht="9" customHeight="1" x14ac:dyDescent="0.25">
      <c r="A20" s="12"/>
      <c r="B20" s="12"/>
      <c r="C20" s="12"/>
      <c r="D20" s="12"/>
      <c r="E20" s="108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10"/>
      <c r="B26" s="15"/>
      <c r="C26" s="16"/>
      <c r="D26" s="17"/>
      <c r="E26" s="16"/>
      <c r="F26" s="17"/>
    </row>
    <row r="27" spans="1:11" ht="7.5" customHeight="1" x14ac:dyDescent="0.25">
      <c r="A27" s="110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2"/>
    </row>
    <row r="29" spans="1:11" ht="18.75" customHeight="1" x14ac:dyDescent="0.25">
      <c r="A29" s="164" t="s">
        <v>0</v>
      </c>
      <c r="B29" s="165"/>
      <c r="C29" s="181" t="s">
        <v>13</v>
      </c>
      <c r="D29" s="182"/>
      <c r="E29" s="11"/>
      <c r="F29" s="163"/>
    </row>
    <row r="30" spans="1:11" ht="15" customHeight="1" x14ac:dyDescent="0.25">
      <c r="A30" s="196" t="s">
        <v>2</v>
      </c>
      <c r="B30" s="196" t="s">
        <v>3</v>
      </c>
      <c r="C30" s="198" t="s">
        <v>30</v>
      </c>
      <c r="D30" s="199"/>
      <c r="E30" s="200" t="s">
        <v>14</v>
      </c>
      <c r="F30" s="199"/>
    </row>
    <row r="31" spans="1:11" ht="15" customHeight="1" thickBot="1" x14ac:dyDescent="0.3">
      <c r="A31" s="197"/>
      <c r="B31" s="197"/>
      <c r="C31" s="19" t="s">
        <v>6</v>
      </c>
      <c r="D31" s="20" t="s">
        <v>7</v>
      </c>
      <c r="E31" s="21" t="s">
        <v>6</v>
      </c>
      <c r="F31" s="21" t="s">
        <v>7</v>
      </c>
    </row>
    <row r="32" spans="1:11" ht="15" customHeight="1" thickTop="1" x14ac:dyDescent="0.25">
      <c r="A32" s="64" t="str">
        <f>A10</f>
        <v>Vantage</v>
      </c>
      <c r="B32" s="60" t="str">
        <f>B10</f>
        <v>073</v>
      </c>
      <c r="C32" s="40" t="s">
        <v>44</v>
      </c>
      <c r="D32" s="54">
        <f>D10</f>
        <v>43556</v>
      </c>
      <c r="E32" s="41" t="s">
        <v>20</v>
      </c>
      <c r="F32" s="42">
        <f>D32+5</f>
        <v>43561</v>
      </c>
    </row>
    <row r="33" spans="1:6" ht="15" customHeight="1" x14ac:dyDescent="0.25">
      <c r="A33" s="65" t="s">
        <v>49</v>
      </c>
      <c r="B33" s="62">
        <v>536</v>
      </c>
      <c r="C33" s="58" t="s">
        <v>9</v>
      </c>
      <c r="D33" s="55">
        <f>D11</f>
        <v>43559</v>
      </c>
      <c r="E33" s="47" t="s">
        <v>25</v>
      </c>
      <c r="F33" s="48">
        <f>D33+3</f>
        <v>43562</v>
      </c>
    </row>
    <row r="34" spans="1:6" ht="15" customHeight="1" x14ac:dyDescent="0.25">
      <c r="A34" s="66" t="str">
        <f>A12</f>
        <v>Vanquish</v>
      </c>
      <c r="B34" s="61">
        <f>B12</f>
        <v>112</v>
      </c>
      <c r="C34" s="59" t="str">
        <f>C12</f>
        <v>Monday</v>
      </c>
      <c r="D34" s="56">
        <f>D12</f>
        <v>43563</v>
      </c>
      <c r="E34" s="49" t="s">
        <v>20</v>
      </c>
      <c r="F34" s="50">
        <f>D34+5</f>
        <v>43568</v>
      </c>
    </row>
    <row r="35" spans="1:6" ht="15" customHeight="1" x14ac:dyDescent="0.25">
      <c r="A35" s="65" t="s">
        <v>29</v>
      </c>
      <c r="B35" s="62" t="s">
        <v>36</v>
      </c>
      <c r="C35" s="58" t="s">
        <v>9</v>
      </c>
      <c r="D35" s="57">
        <f>D33+7</f>
        <v>43566</v>
      </c>
      <c r="E35" s="47" t="s">
        <v>25</v>
      </c>
      <c r="F35" s="48">
        <f>D35+3</f>
        <v>43569</v>
      </c>
    </row>
    <row r="36" spans="1:6" ht="15" customHeight="1" x14ac:dyDescent="0.25">
      <c r="A36" s="66" t="str">
        <f>A14</f>
        <v>C.Mariner</v>
      </c>
      <c r="B36" s="61">
        <f>B14</f>
        <v>537</v>
      </c>
      <c r="C36" s="59" t="str">
        <f>C14</f>
        <v>Monday</v>
      </c>
      <c r="D36" s="56">
        <f>D14</f>
        <v>43570</v>
      </c>
      <c r="E36" s="51" t="s">
        <v>20</v>
      </c>
      <c r="F36" s="52">
        <f>D36+5</f>
        <v>43575</v>
      </c>
    </row>
    <row r="37" spans="1:6" ht="15" customHeight="1" x14ac:dyDescent="0.25">
      <c r="A37" s="65" t="s">
        <v>22</v>
      </c>
      <c r="B37" s="62">
        <v>113</v>
      </c>
      <c r="C37" s="58" t="s">
        <v>9</v>
      </c>
      <c r="D37" s="57">
        <f>D35+7</f>
        <v>43573</v>
      </c>
      <c r="E37" s="47" t="s">
        <v>25</v>
      </c>
      <c r="F37" s="48">
        <f>D37+3</f>
        <v>43576</v>
      </c>
    </row>
    <row r="38" spans="1:6" ht="15" customHeight="1" x14ac:dyDescent="0.25">
      <c r="A38" s="66" t="str">
        <f>A16</f>
        <v>Vantage</v>
      </c>
      <c r="B38" s="63" t="str">
        <f>B16</f>
        <v>075</v>
      </c>
      <c r="C38" s="59" t="s">
        <v>11</v>
      </c>
      <c r="D38" s="56">
        <f>D16</f>
        <v>43577</v>
      </c>
      <c r="E38" s="53" t="s">
        <v>20</v>
      </c>
      <c r="F38" s="50">
        <f>D38+5</f>
        <v>43582</v>
      </c>
    </row>
    <row r="39" spans="1:6" ht="15" customHeight="1" x14ac:dyDescent="0.25">
      <c r="A39" s="65" t="s">
        <v>49</v>
      </c>
      <c r="B39" s="62">
        <v>538</v>
      </c>
      <c r="C39" s="58" t="s">
        <v>9</v>
      </c>
      <c r="D39" s="57">
        <f>D37+7</f>
        <v>43580</v>
      </c>
      <c r="E39" s="47" t="s">
        <v>25</v>
      </c>
      <c r="F39" s="48">
        <f>D39+3</f>
        <v>43583</v>
      </c>
    </row>
    <row r="40" spans="1:6" ht="15" customHeight="1" x14ac:dyDescent="0.25">
      <c r="A40" s="66" t="str">
        <f>A18</f>
        <v>Vanquish</v>
      </c>
      <c r="B40" s="61">
        <f>B18</f>
        <v>114</v>
      </c>
      <c r="C40" s="59" t="s">
        <v>11</v>
      </c>
      <c r="D40" s="56">
        <f>D18</f>
        <v>43584</v>
      </c>
      <c r="E40" s="51" t="s">
        <v>20</v>
      </c>
      <c r="F40" s="52">
        <f>D40+5</f>
        <v>43589</v>
      </c>
    </row>
    <row r="41" spans="1:6" ht="15" customHeight="1" x14ac:dyDescent="0.25">
      <c r="A41" s="65" t="s">
        <v>29</v>
      </c>
      <c r="B41" s="62" t="s">
        <v>39</v>
      </c>
      <c r="C41" s="58" t="s">
        <v>9</v>
      </c>
      <c r="D41" s="57">
        <f>D39+7</f>
        <v>43587</v>
      </c>
      <c r="E41" s="47" t="s">
        <v>25</v>
      </c>
      <c r="F41" s="48">
        <f>D41+3</f>
        <v>43590</v>
      </c>
    </row>
    <row r="42" spans="1:6" ht="15" customHeight="1" x14ac:dyDescent="0.25">
      <c r="A42" s="46"/>
      <c r="B42" s="43"/>
      <c r="C42" s="44"/>
      <c r="D42" s="45"/>
      <c r="E42" s="44"/>
      <c r="F42" s="45"/>
    </row>
    <row r="43" spans="1:6" ht="15" customHeight="1" x14ac:dyDescent="0.25">
      <c r="A43" s="161" t="s">
        <v>26</v>
      </c>
      <c r="B43" s="161"/>
      <c r="C43" s="161"/>
      <c r="D43" s="161"/>
      <c r="E43" s="161"/>
      <c r="F43" s="2"/>
    </row>
    <row r="44" spans="1:6" ht="15" customHeight="1" x14ac:dyDescent="0.25">
      <c r="A44" s="160" t="s">
        <v>21</v>
      </c>
      <c r="B44" s="160"/>
      <c r="C44" s="160"/>
      <c r="D44" s="160"/>
      <c r="E44" s="160"/>
      <c r="F44" s="2"/>
    </row>
    <row r="45" spans="1:6" x14ac:dyDescent="0.25">
      <c r="A45" s="11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162"/>
    </row>
    <row r="48" spans="1:6" ht="18.75" customHeight="1" x14ac:dyDescent="0.25">
      <c r="A48" s="164" t="s">
        <v>0</v>
      </c>
      <c r="B48" s="165"/>
      <c r="C48" s="166" t="s">
        <v>16</v>
      </c>
      <c r="D48" s="167"/>
      <c r="E48" s="11"/>
      <c r="F48" s="163"/>
    </row>
    <row r="49" spans="1:6" ht="15" customHeight="1" x14ac:dyDescent="0.25">
      <c r="A49" s="174" t="s">
        <v>2</v>
      </c>
      <c r="B49" s="174" t="s">
        <v>3</v>
      </c>
      <c r="C49" s="177" t="s">
        <v>4</v>
      </c>
      <c r="D49" s="178"/>
      <c r="E49" s="179" t="s">
        <v>17</v>
      </c>
      <c r="F49" s="180"/>
    </row>
    <row r="50" spans="1:6" ht="15" customHeight="1" thickBot="1" x14ac:dyDescent="0.3">
      <c r="A50" s="175"/>
      <c r="B50" s="176"/>
      <c r="C50" s="22" t="s">
        <v>6</v>
      </c>
      <c r="D50" s="22" t="s">
        <v>7</v>
      </c>
      <c r="E50" s="22" t="s">
        <v>6</v>
      </c>
      <c r="F50" s="22" t="s">
        <v>7</v>
      </c>
    </row>
    <row r="51" spans="1:6" ht="15" customHeight="1" thickTop="1" x14ac:dyDescent="0.25">
      <c r="A51" s="67" t="str">
        <f>A33</f>
        <v>C.Mariner</v>
      </c>
      <c r="B51" s="68">
        <f>B33</f>
        <v>536</v>
      </c>
      <c r="C51" s="69" t="str">
        <f>C33</f>
        <v>Thursday</v>
      </c>
      <c r="D51" s="70">
        <f>D33</f>
        <v>43559</v>
      </c>
      <c r="E51" s="71" t="s">
        <v>8</v>
      </c>
      <c r="F51" s="72">
        <f>D51+5</f>
        <v>43564</v>
      </c>
    </row>
    <row r="52" spans="1:6" ht="15" customHeight="1" x14ac:dyDescent="0.25">
      <c r="A52" s="73" t="str">
        <f>A35</f>
        <v>Vantage</v>
      </c>
      <c r="B52" s="74" t="str">
        <f>B35</f>
        <v>074</v>
      </c>
      <c r="C52" s="75" t="str">
        <f>C35</f>
        <v>Thursday</v>
      </c>
      <c r="D52" s="76">
        <f>D35</f>
        <v>43566</v>
      </c>
      <c r="E52" s="75" t="s">
        <v>8</v>
      </c>
      <c r="F52" s="76">
        <f t="shared" ref="F52" si="2">D52+5</f>
        <v>43571</v>
      </c>
    </row>
    <row r="53" spans="1:6" ht="15" customHeight="1" x14ac:dyDescent="0.25">
      <c r="A53" s="67" t="str">
        <f>A37</f>
        <v>Vanquish</v>
      </c>
      <c r="B53" s="68">
        <f>B37</f>
        <v>113</v>
      </c>
      <c r="C53" s="69" t="str">
        <f>C37</f>
        <v>Thursday</v>
      </c>
      <c r="D53" s="77">
        <f>D37</f>
        <v>43573</v>
      </c>
      <c r="E53" s="71" t="s">
        <v>8</v>
      </c>
      <c r="F53" s="72">
        <f>D53+5</f>
        <v>43578</v>
      </c>
    </row>
    <row r="54" spans="1:6" ht="15" customHeight="1" x14ac:dyDescent="0.25">
      <c r="A54" s="73" t="str">
        <f>A39</f>
        <v>C.Mariner</v>
      </c>
      <c r="B54" s="74">
        <f>B39</f>
        <v>538</v>
      </c>
      <c r="C54" s="75" t="str">
        <f>C39</f>
        <v>Thursday</v>
      </c>
      <c r="D54" s="76">
        <f>D39</f>
        <v>43580</v>
      </c>
      <c r="E54" s="75" t="s">
        <v>8</v>
      </c>
      <c r="F54" s="76">
        <f>D54+5</f>
        <v>43585</v>
      </c>
    </row>
    <row r="55" spans="1:6" ht="12.75" customHeight="1" x14ac:dyDescent="0.25">
      <c r="A55" s="67" t="str">
        <f>A41</f>
        <v>Vantage</v>
      </c>
      <c r="B55" s="68" t="str">
        <f>B41</f>
        <v>076</v>
      </c>
      <c r="C55" s="71" t="str">
        <f>C41</f>
        <v>Thursday</v>
      </c>
      <c r="D55" s="78">
        <f>D41</f>
        <v>43587</v>
      </c>
      <c r="E55" s="71" t="s">
        <v>8</v>
      </c>
      <c r="F55" s="72">
        <f>D55+5</f>
        <v>43592</v>
      </c>
    </row>
    <row r="56" spans="1:6" ht="12.75" customHeight="1" x14ac:dyDescent="0.25">
      <c r="A56" s="161" t="s">
        <v>27</v>
      </c>
      <c r="B56" s="161"/>
      <c r="C56" s="161"/>
      <c r="D56" s="161"/>
      <c r="E56" s="161"/>
      <c r="F56" s="2"/>
    </row>
    <row r="57" spans="1:6" ht="12.75" customHeight="1" x14ac:dyDescent="0.25">
      <c r="A57" s="160" t="s">
        <v>21</v>
      </c>
      <c r="B57" s="160"/>
      <c r="C57" s="160"/>
      <c r="D57" s="160"/>
      <c r="E57" s="160"/>
      <c r="F57" s="2"/>
    </row>
    <row r="58" spans="1:6" ht="7.5" customHeight="1" x14ac:dyDescent="0.25">
      <c r="A58" s="110"/>
      <c r="B58" s="110"/>
      <c r="C58" s="110"/>
      <c r="D58" s="110"/>
      <c r="E58" s="110"/>
      <c r="F58" s="2"/>
    </row>
    <row r="59" spans="1:6" ht="26.25" customHeight="1" x14ac:dyDescent="0.25">
      <c r="A59" s="7"/>
      <c r="B59" s="8"/>
      <c r="C59" s="9"/>
      <c r="D59" s="10"/>
      <c r="E59" s="9"/>
      <c r="F59" s="162"/>
    </row>
    <row r="60" spans="1:6" ht="18.75" customHeight="1" x14ac:dyDescent="0.25">
      <c r="A60" s="164" t="s">
        <v>0</v>
      </c>
      <c r="B60" s="165"/>
      <c r="C60" s="166" t="s">
        <v>18</v>
      </c>
      <c r="D60" s="167"/>
      <c r="E60" s="11"/>
      <c r="F60" s="163"/>
    </row>
    <row r="61" spans="1:6" ht="15" customHeight="1" x14ac:dyDescent="0.25">
      <c r="A61" s="168" t="s">
        <v>2</v>
      </c>
      <c r="B61" s="168" t="s">
        <v>3</v>
      </c>
      <c r="C61" s="170" t="s">
        <v>4</v>
      </c>
      <c r="D61" s="171"/>
      <c r="E61" s="172" t="s">
        <v>19</v>
      </c>
      <c r="F61" s="173"/>
    </row>
    <row r="62" spans="1:6" ht="15" customHeight="1" thickBot="1" x14ac:dyDescent="0.3">
      <c r="A62" s="169"/>
      <c r="B62" s="169"/>
      <c r="C62" s="23" t="s">
        <v>6</v>
      </c>
      <c r="D62" s="23" t="s">
        <v>7</v>
      </c>
      <c r="E62" s="23" t="s">
        <v>6</v>
      </c>
      <c r="F62" s="23" t="s">
        <v>7</v>
      </c>
    </row>
    <row r="63" spans="1:6" ht="15" customHeight="1" thickTop="1" x14ac:dyDescent="0.25">
      <c r="A63" s="105" t="str">
        <f>A10</f>
        <v>Vantage</v>
      </c>
      <c r="B63" s="106" t="str">
        <f>B10</f>
        <v>073</v>
      </c>
      <c r="C63" s="89" t="s">
        <v>11</v>
      </c>
      <c r="D63" s="83">
        <f>D32</f>
        <v>43556</v>
      </c>
      <c r="E63" s="84" t="s">
        <v>15</v>
      </c>
      <c r="F63" s="85">
        <f>D63+4</f>
        <v>43560</v>
      </c>
    </row>
    <row r="64" spans="1:6" ht="15" customHeight="1" x14ac:dyDescent="0.25">
      <c r="A64" s="79" t="str">
        <f>A12</f>
        <v>Vanquish</v>
      </c>
      <c r="B64" s="80">
        <f>B12</f>
        <v>112</v>
      </c>
      <c r="C64" s="86" t="str">
        <f>C12</f>
        <v>Monday</v>
      </c>
      <c r="D64" s="87">
        <f>D12</f>
        <v>43563</v>
      </c>
      <c r="E64" s="86" t="s">
        <v>15</v>
      </c>
      <c r="F64" s="88">
        <f>D64+4</f>
        <v>43567</v>
      </c>
    </row>
    <row r="65" spans="1:7" ht="15" customHeight="1" x14ac:dyDescent="0.25">
      <c r="A65" s="105" t="str">
        <f>A14</f>
        <v>C.Mariner</v>
      </c>
      <c r="B65" s="106">
        <f>B14</f>
        <v>537</v>
      </c>
      <c r="C65" s="89" t="s">
        <v>11</v>
      </c>
      <c r="D65" s="90">
        <f>D36</f>
        <v>43570</v>
      </c>
      <c r="E65" s="84" t="s">
        <v>15</v>
      </c>
      <c r="F65" s="85">
        <f t="shared" ref="F65:F67" si="3">D65+4</f>
        <v>43574</v>
      </c>
    </row>
    <row r="66" spans="1:7" ht="15" customHeight="1" x14ac:dyDescent="0.25">
      <c r="A66" s="81" t="str">
        <f>A16</f>
        <v>Vantage</v>
      </c>
      <c r="B66" s="82" t="str">
        <f>B16</f>
        <v>075</v>
      </c>
      <c r="C66" s="86" t="s">
        <v>11</v>
      </c>
      <c r="D66" s="88">
        <f>D16</f>
        <v>43577</v>
      </c>
      <c r="E66" s="86" t="s">
        <v>15</v>
      </c>
      <c r="F66" s="91">
        <f t="shared" si="3"/>
        <v>43581</v>
      </c>
    </row>
    <row r="67" spans="1:7" ht="15" customHeight="1" x14ac:dyDescent="0.25">
      <c r="A67" s="105" t="str">
        <f>A18</f>
        <v>Vanquish</v>
      </c>
      <c r="B67" s="106">
        <f>B18</f>
        <v>114</v>
      </c>
      <c r="C67" s="89" t="s">
        <v>11</v>
      </c>
      <c r="D67" s="90">
        <f>D40</f>
        <v>43584</v>
      </c>
      <c r="E67" s="84" t="s">
        <v>15</v>
      </c>
      <c r="F67" s="85">
        <f t="shared" si="3"/>
        <v>43588</v>
      </c>
    </row>
    <row r="68" spans="1:7" ht="15" customHeight="1" x14ac:dyDescent="0.25">
      <c r="A68" s="28" t="s">
        <v>28</v>
      </c>
      <c r="B68" s="28"/>
      <c r="C68" s="28"/>
      <c r="D68" s="27"/>
      <c r="E68" s="27"/>
      <c r="F68" s="27"/>
      <c r="G68" s="29"/>
    </row>
    <row r="69" spans="1:7" x14ac:dyDescent="0.25">
      <c r="A69" s="160" t="s">
        <v>21</v>
      </c>
      <c r="B69" s="160"/>
      <c r="C69" s="160"/>
      <c r="D69" s="160"/>
      <c r="E69" s="160"/>
      <c r="F69" s="30"/>
    </row>
    <row r="70" spans="1:7" ht="12.75" customHeight="1" x14ac:dyDescent="0.25">
      <c r="A70" s="12"/>
      <c r="B70" s="24"/>
      <c r="C70" s="13"/>
      <c r="D70" s="25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2019Dec</vt:lpstr>
      <vt:lpstr>2019Nov</vt:lpstr>
      <vt:lpstr>2019Oct</vt:lpstr>
      <vt:lpstr>2019Sept</vt:lpstr>
      <vt:lpstr>2019Aug</vt:lpstr>
      <vt:lpstr>2019July</vt:lpstr>
      <vt:lpstr>2019June</vt:lpstr>
      <vt:lpstr>2019May</vt:lpstr>
      <vt:lpstr>2019April</vt:lpstr>
      <vt:lpstr>2019March</vt:lpstr>
      <vt:lpstr>'2019April'!Print_Area</vt:lpstr>
      <vt:lpstr>'2019Aug'!Print_Area</vt:lpstr>
      <vt:lpstr>'2019Dec'!Print_Area</vt:lpstr>
      <vt:lpstr>'2019July'!Print_Area</vt:lpstr>
      <vt:lpstr>'2019June'!Print_Area</vt:lpstr>
      <vt:lpstr>'2019March'!Print_Area</vt:lpstr>
      <vt:lpstr>'2019May'!Print_Area</vt:lpstr>
      <vt:lpstr>'2019Nov'!Print_Area</vt:lpstr>
      <vt:lpstr>'2019Oct'!Print_Area</vt:lpstr>
      <vt:lpstr>'2019Sept'!Print_Area</vt:lpstr>
      <vt:lpstr>'2019April'!Print_Titles</vt:lpstr>
      <vt:lpstr>'2019Aug'!Print_Titles</vt:lpstr>
      <vt:lpstr>'2019Dec'!Print_Titles</vt:lpstr>
      <vt:lpstr>'2019July'!Print_Titles</vt:lpstr>
      <vt:lpstr>'2019June'!Print_Titles</vt:lpstr>
      <vt:lpstr>'2019March'!Print_Titles</vt:lpstr>
      <vt:lpstr>'2019May'!Print_Titles</vt:lpstr>
      <vt:lpstr>'2019Nov'!Print_Titles</vt:lpstr>
      <vt:lpstr>'2019Oct'!Print_Titles</vt:lpstr>
      <vt:lpstr>'2019Sept'!Print_Titles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Robbie Brantley</cp:lastModifiedBy>
  <cp:lastPrinted>2012-08-10T23:55:11Z</cp:lastPrinted>
  <dcterms:created xsi:type="dcterms:W3CDTF">2012-02-06T19:38:45Z</dcterms:created>
  <dcterms:modified xsi:type="dcterms:W3CDTF">2019-12-16T19:50:25Z</dcterms:modified>
</cp:coreProperties>
</file>